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1700" windowHeight="7020" tabRatio="722" activeTab="1"/>
  </bookViews>
  <sheets>
    <sheet name="Coalizioni" sheetId="1" r:id="rId1"/>
    <sheet name="Riepilogo Liste e Capolista" sheetId="2" r:id="rId2"/>
    <sheet name="Liste per sezione" sheetId="3" r:id="rId3"/>
    <sheet name="Sindaci per sezione" sheetId="4" r:id="rId4"/>
    <sheet name="Affluenza" sheetId="5" r:id="rId5"/>
  </sheets>
  <definedNames>
    <definedName name="_xlnm.Print_Area" localSheetId="4">'Affluenza'!$A$1:$G$34</definedName>
    <definedName name="_xlnm.Print_Area" localSheetId="0">'Coalizioni'!$A$1:$C$3</definedName>
    <definedName name="_xlnm.Print_Titles" localSheetId="2">'Liste per sezione'!$A:$D,'Liste per sezione'!$1:$1</definedName>
    <definedName name="_xlnm.Print_Titles" localSheetId="3">'Sindaci per sezione'!$A:$D,'Sindaci per sezione'!$1:$1</definedName>
  </definedNames>
  <calcPr fullCalcOnLoad="1"/>
</workbook>
</file>

<file path=xl/sharedStrings.xml><?xml version="1.0" encoding="utf-8"?>
<sst xmlns="http://schemas.openxmlformats.org/spreadsheetml/2006/main" count="63" uniqueCount="49">
  <si>
    <t>Sezione</t>
  </si>
  <si>
    <t>Elettori</t>
  </si>
  <si>
    <t>Votanti</t>
  </si>
  <si>
    <t>TOTALI</t>
  </si>
  <si>
    <t>Voti</t>
  </si>
  <si>
    <t>Lista</t>
  </si>
  <si>
    <t>%</t>
  </si>
  <si>
    <t>Schede</t>
  </si>
  <si>
    <t>Valide</t>
  </si>
  <si>
    <t>Bianche</t>
  </si>
  <si>
    <t>Nulle</t>
  </si>
  <si>
    <t>Papaccioli Giuseppe detto Pippo</t>
  </si>
  <si>
    <t>Candidato a Sindaco</t>
  </si>
  <si>
    <t>Coalizioni</t>
  </si>
  <si>
    <t>Totali %</t>
  </si>
  <si>
    <t>Posizione</t>
  </si>
  <si>
    <t>Coalizione</t>
  </si>
  <si>
    <t>Voti validi alle liste</t>
  </si>
  <si>
    <r>
      <t xml:space="preserve">Caivano - Riepilogo capolista
</t>
    </r>
    <r>
      <rPr>
        <b/>
        <sz val="11"/>
        <color indexed="10"/>
        <rFont val="Tahoma"/>
        <family val="2"/>
      </rPr>
      <t>DATI DA VERIFICARE</t>
    </r>
  </si>
  <si>
    <t>SEZIONE</t>
  </si>
  <si>
    <t>FEMMINE</t>
  </si>
  <si>
    <t>MASCHI</t>
  </si>
  <si>
    <t>ISCRITTI</t>
  </si>
  <si>
    <t>VOTANTI</t>
  </si>
  <si>
    <t>TOTALE
ISCRITTI</t>
  </si>
  <si>
    <t>TOTALE
VOTANTI</t>
  </si>
  <si>
    <t>PERCENTUALE
VOTANTI</t>
  </si>
  <si>
    <t>Marzano Raffaele</t>
  </si>
  <si>
    <t>DEMOCRAZIA CRISTIANA</t>
  </si>
  <si>
    <t>PARTITO SOCIALISTA NUOVO PSI</t>
  </si>
  <si>
    <t>L'ITALIA DI MEZZO-L'ARCA</t>
  </si>
  <si>
    <t>FORZA ITALIA</t>
  </si>
  <si>
    <t>PENSIONATI</t>
  </si>
  <si>
    <t>LISTA TIGRE</t>
  </si>
  <si>
    <t>NUOVA ITALIA</t>
  </si>
  <si>
    <t xml:space="preserve">UDC </t>
  </si>
  <si>
    <t>ALLEANZA NAZIONALE</t>
  </si>
  <si>
    <t>DI PIETRO ITALIA DEI VALORI</t>
  </si>
  <si>
    <t>LA MARGHERITA</t>
  </si>
  <si>
    <t>VERDI</t>
  </si>
  <si>
    <t>RIFONDAZIONE COMUNISTA</t>
  </si>
  <si>
    <t>REPUBBLICANI DEMOCRATICI</t>
  </si>
  <si>
    <t>DEMOCRATICI DI SINISTRA</t>
  </si>
  <si>
    <t>UDEUR POPOLARI</t>
  </si>
  <si>
    <t>SOCIALISTI DEMOCRATICI ITALIANI</t>
  </si>
  <si>
    <r>
      <t xml:space="preserve">Caivano - Riepilogo liste
</t>
    </r>
    <r>
      <rPr>
        <b/>
        <sz val="11"/>
        <color indexed="10"/>
        <rFont val="Tahoma"/>
        <family val="2"/>
      </rPr>
      <t>DATI DA VERIFICARE</t>
    </r>
  </si>
  <si>
    <t>Contestate non assegnate</t>
  </si>
  <si>
    <t>VOTI AL SOLO SINDACO</t>
  </si>
  <si>
    <r>
      <t xml:space="preserve">Papaccioli Giuseppe </t>
    </r>
    <r>
      <rPr>
        <sz val="10"/>
        <color indexed="10"/>
        <rFont val="Tahoma"/>
        <family val="2"/>
      </rPr>
      <t>detto Pippo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</si>
</sst>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  <numFmt numFmtId="169" formatCode="_-* #,##0.0_-;\-* #,##0.0_-;_-* &quot;-&quot;??_-;_-@_-"/>
    <numFmt numFmtId="170" formatCode="_-* #,##0_-;\-* #,##0_-;_-* &quot;-&quot;??_-;_-@_-"/>
    <numFmt numFmtId="171" formatCode="0.0%"/>
    <numFmt numFmtId="172" formatCode="0.0"/>
  </numFmts>
  <fonts count="56">
    <font>
      <sz val="10"/>
      <name val="Arial"/>
      <family val="0"/>
    </font>
    <font>
      <sz val="9"/>
      <name val="Verdan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sz val="30"/>
      <color indexed="12"/>
      <name val="Arial"/>
      <family val="0"/>
    </font>
    <font>
      <b/>
      <sz val="11"/>
      <name val="Tahoma"/>
      <family val="2"/>
    </font>
    <font>
      <sz val="10"/>
      <color indexed="12"/>
      <name val="Tahoma"/>
      <family val="2"/>
    </font>
    <font>
      <sz val="14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ahoma"/>
      <family val="2"/>
    </font>
    <font>
      <b/>
      <sz val="15"/>
      <color indexed="9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.2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170" fontId="2" fillId="33" borderId="10" xfId="45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170" fontId="2" fillId="34" borderId="11" xfId="45" applyNumberFormat="1" applyFont="1" applyFill="1" applyBorder="1" applyAlignment="1">
      <alignment horizontal="center" wrapText="1"/>
    </xf>
    <xf numFmtId="170" fontId="2" fillId="34" borderId="12" xfId="45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0" fontId="2" fillId="33" borderId="17" xfId="45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0" fontId="0" fillId="35" borderId="0" xfId="0" applyFill="1" applyAlignment="1">
      <alignment/>
    </xf>
    <xf numFmtId="0" fontId="1" fillId="35" borderId="0" xfId="0" applyFont="1" applyFill="1" applyAlignment="1">
      <alignment vertical="center" wrapText="1"/>
    </xf>
    <xf numFmtId="0" fontId="0" fillId="35" borderId="22" xfId="0" applyFill="1" applyBorder="1" applyAlignment="1">
      <alignment horizontal="left" vertical="center"/>
    </xf>
    <xf numFmtId="0" fontId="0" fillId="35" borderId="23" xfId="0" applyFill="1" applyBorder="1" applyAlignment="1">
      <alignment horizontal="left" vertical="center"/>
    </xf>
    <xf numFmtId="170" fontId="0" fillId="35" borderId="0" xfId="45" applyNumberFormat="1" applyFon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4" fillId="35" borderId="16" xfId="0" applyFont="1" applyFill="1" applyBorder="1" applyAlignment="1">
      <alignment horizontal="center" vertical="center"/>
    </xf>
    <xf numFmtId="170" fontId="0" fillId="35" borderId="19" xfId="45" applyNumberFormat="1" applyFont="1" applyFill="1" applyBorder="1" applyAlignment="1">
      <alignment horizontal="right"/>
    </xf>
    <xf numFmtId="0" fontId="9" fillId="3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0" fontId="0" fillId="0" borderId="0" xfId="45" applyNumberFormat="1" applyAlignment="1">
      <alignment vertical="center"/>
    </xf>
    <xf numFmtId="170" fontId="0" fillId="0" borderId="0" xfId="45" applyNumberFormat="1" applyFont="1" applyAlignment="1">
      <alignment vertical="center"/>
    </xf>
    <xf numFmtId="170" fontId="0" fillId="0" borderId="0" xfId="0" applyNumberFormat="1" applyAlignment="1">
      <alignment vertical="center"/>
    </xf>
    <xf numFmtId="170" fontId="3" fillId="34" borderId="24" xfId="45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70" fontId="3" fillId="34" borderId="18" xfId="45" applyNumberFormat="1" applyFont="1" applyFill="1" applyBorder="1" applyAlignment="1">
      <alignment horizontal="center" vertical="center" wrapText="1"/>
    </xf>
    <xf numFmtId="170" fontId="2" fillId="33" borderId="25" xfId="45" applyNumberFormat="1" applyFont="1" applyFill="1" applyBorder="1" applyAlignment="1">
      <alignment horizontal="center" vertical="center" wrapText="1"/>
    </xf>
    <xf numFmtId="170" fontId="2" fillId="33" borderId="26" xfId="45" applyNumberFormat="1" applyFont="1" applyFill="1" applyBorder="1" applyAlignment="1">
      <alignment horizontal="center" vertical="center" wrapText="1"/>
    </xf>
    <xf numFmtId="170" fontId="2" fillId="33" borderId="27" xfId="45" applyNumberFormat="1" applyFont="1" applyFill="1" applyBorder="1" applyAlignment="1">
      <alignment horizontal="center" vertical="center" wrapText="1"/>
    </xf>
    <xf numFmtId="170" fontId="3" fillId="34" borderId="28" xfId="45" applyNumberFormat="1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wrapText="1"/>
    </xf>
    <xf numFmtId="10" fontId="0" fillId="36" borderId="30" xfId="50" applyNumberFormat="1" applyFill="1" applyBorder="1" applyAlignment="1">
      <alignment vertical="center"/>
    </xf>
    <xf numFmtId="10" fontId="0" fillId="36" borderId="15" xfId="50" applyNumberFormat="1" applyFill="1" applyBorder="1" applyAlignment="1">
      <alignment vertical="center"/>
    </xf>
    <xf numFmtId="10" fontId="0" fillId="36" borderId="31" xfId="50" applyNumberFormat="1" applyFill="1" applyBorder="1" applyAlignment="1">
      <alignment vertical="center"/>
    </xf>
    <xf numFmtId="10" fontId="0" fillId="36" borderId="32" xfId="50" applyNumberFormat="1" applyFill="1" applyBorder="1" applyAlignment="1">
      <alignment vertical="center"/>
    </xf>
    <xf numFmtId="10" fontId="0" fillId="36" borderId="33" xfId="5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10" fontId="6" fillId="35" borderId="35" xfId="0" applyNumberFormat="1" applyFont="1" applyFill="1" applyBorder="1" applyAlignment="1">
      <alignment horizontal="centerContinuous" vertical="center"/>
    </xf>
    <xf numFmtId="0" fontId="6" fillId="35" borderId="36" xfId="0" applyFont="1" applyFill="1" applyBorder="1" applyAlignment="1">
      <alignment horizontal="centerContinuous" vertical="center"/>
    </xf>
    <xf numFmtId="0" fontId="0" fillId="37" borderId="19" xfId="0" applyFill="1" applyBorder="1" applyAlignment="1" applyProtection="1">
      <alignment horizontal="center" vertical="center"/>
      <protection locked="0"/>
    </xf>
    <xf numFmtId="171" fontId="0" fillId="38" borderId="19" xfId="50" applyNumberFormat="1" applyFont="1" applyFill="1" applyBorder="1" applyAlignment="1" applyProtection="1">
      <alignment vertical="center"/>
      <protection/>
    </xf>
    <xf numFmtId="0" fontId="0" fillId="37" borderId="37" xfId="0" applyFill="1" applyBorder="1" applyAlignment="1" applyProtection="1">
      <alignment horizontal="center" vertical="center"/>
      <protection locked="0"/>
    </xf>
    <xf numFmtId="171" fontId="0" fillId="38" borderId="37" xfId="50" applyNumberFormat="1" applyFont="1" applyFill="1" applyBorder="1" applyAlignment="1" applyProtection="1">
      <alignment vertical="center"/>
      <protection/>
    </xf>
    <xf numFmtId="170" fontId="0" fillId="34" borderId="19" xfId="45" applyNumberFormat="1" applyFont="1" applyFill="1" applyBorder="1" applyAlignment="1" applyProtection="1">
      <alignment horizontal="center" vertical="center"/>
      <protection locked="0"/>
    </xf>
    <xf numFmtId="170" fontId="0" fillId="0" borderId="19" xfId="45" applyNumberFormat="1" applyFont="1" applyBorder="1" applyAlignment="1" applyProtection="1">
      <alignment horizontal="center" vertical="center"/>
      <protection locked="0"/>
    </xf>
    <xf numFmtId="170" fontId="0" fillId="0" borderId="19" xfId="45" applyNumberFormat="1" applyFont="1" applyBorder="1" applyAlignment="1" applyProtection="1">
      <alignment horizontal="center" vertical="center"/>
      <protection/>
    </xf>
    <xf numFmtId="0" fontId="4" fillId="36" borderId="19" xfId="0" applyFont="1" applyFill="1" applyBorder="1" applyAlignment="1" applyProtection="1">
      <alignment horizontal="center" vertical="center"/>
      <protection locked="0"/>
    </xf>
    <xf numFmtId="170" fontId="4" fillId="36" borderId="19" xfId="45" applyNumberFormat="1" applyFont="1" applyFill="1" applyBorder="1" applyAlignment="1" applyProtection="1">
      <alignment horizontal="center" vertical="center"/>
      <protection/>
    </xf>
    <xf numFmtId="171" fontId="4" fillId="36" borderId="19" xfId="50" applyNumberFormat="1" applyFont="1" applyFill="1" applyBorder="1" applyAlignment="1" applyProtection="1">
      <alignment vertical="center"/>
      <protection/>
    </xf>
    <xf numFmtId="0" fontId="0" fillId="35" borderId="38" xfId="0" applyFill="1" applyBorder="1" applyAlignment="1">
      <alignment horizontal="left" vertical="center"/>
    </xf>
    <xf numFmtId="0" fontId="4" fillId="35" borderId="30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4" fillId="35" borderId="21" xfId="0" applyFont="1" applyFill="1" applyBorder="1" applyAlignment="1">
      <alignment horizontal="center" vertical="center"/>
    </xf>
    <xf numFmtId="0" fontId="0" fillId="35" borderId="39" xfId="0" applyFill="1" applyBorder="1" applyAlignment="1">
      <alignment vertical="center"/>
    </xf>
    <xf numFmtId="170" fontId="0" fillId="35" borderId="37" xfId="45" applyNumberFormat="1" applyFont="1" applyFill="1" applyBorder="1" applyAlignment="1">
      <alignment horizontal="right"/>
    </xf>
    <xf numFmtId="0" fontId="4" fillId="35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0" fontId="0" fillId="34" borderId="19" xfId="50" applyNumberFormat="1" applyFont="1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42" xfId="0" applyFill="1" applyBorder="1" applyAlignment="1">
      <alignment vertical="center"/>
    </xf>
    <xf numFmtId="170" fontId="0" fillId="34" borderId="37" xfId="45" applyNumberFormat="1" applyFont="1" applyFill="1" applyBorder="1" applyAlignment="1" applyProtection="1">
      <alignment horizontal="center" vertical="center"/>
      <protection locked="0"/>
    </xf>
    <xf numFmtId="170" fontId="0" fillId="0" borderId="37" xfId="45" applyNumberFormat="1" applyFont="1" applyBorder="1" applyAlignment="1" applyProtection="1">
      <alignment horizontal="center" vertical="center"/>
      <protection locked="0"/>
    </xf>
    <xf numFmtId="170" fontId="0" fillId="0" borderId="37" xfId="45" applyNumberFormat="1" applyFont="1" applyBorder="1" applyAlignment="1" applyProtection="1">
      <alignment horizontal="center" vertical="center"/>
      <protection/>
    </xf>
    <xf numFmtId="0" fontId="0" fillId="34" borderId="23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10" fontId="15" fillId="0" borderId="43" xfId="50" applyNumberFormat="1" applyFont="1" applyBorder="1" applyAlignment="1">
      <alignment vertical="center"/>
    </xf>
    <xf numFmtId="10" fontId="15" fillId="0" borderId="44" xfId="50" applyNumberFormat="1" applyFont="1" applyBorder="1" applyAlignment="1">
      <alignment vertical="center"/>
    </xf>
    <xf numFmtId="170" fontId="0" fillId="36" borderId="37" xfId="45" applyNumberFormat="1" applyFont="1" applyFill="1" applyBorder="1" applyAlignment="1">
      <alignment vertical="center"/>
    </xf>
    <xf numFmtId="170" fontId="0" fillId="36" borderId="19" xfId="45" applyNumberFormat="1" applyFont="1" applyFill="1" applyBorder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wrapText="1"/>
    </xf>
    <xf numFmtId="170" fontId="2" fillId="33" borderId="47" xfId="45" applyNumberFormat="1" applyFont="1" applyFill="1" applyBorder="1" applyAlignment="1">
      <alignment horizontal="center" vertical="center" wrapText="1"/>
    </xf>
    <xf numFmtId="10" fontId="0" fillId="36" borderId="48" xfId="5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171" fontId="0" fillId="35" borderId="44" xfId="50" applyNumberFormat="1" applyFont="1" applyFill="1" applyBorder="1" applyAlignment="1">
      <alignment horizontal="right" vertical="center"/>
    </xf>
    <xf numFmtId="171" fontId="0" fillId="35" borderId="42" xfId="50" applyNumberFormat="1" applyFont="1" applyFill="1" applyBorder="1" applyAlignment="1">
      <alignment horizontal="right" vertical="center"/>
    </xf>
    <xf numFmtId="170" fontId="2" fillId="33" borderId="49" xfId="45" applyNumberFormat="1" applyFont="1" applyFill="1" applyBorder="1" applyAlignment="1">
      <alignment horizontal="center" vertical="center" wrapText="1"/>
    </xf>
    <xf numFmtId="10" fontId="16" fillId="36" borderId="19" xfId="50" applyNumberFormat="1" applyFont="1" applyFill="1" applyBorder="1" applyAlignment="1">
      <alignment vertical="center"/>
    </xf>
    <xf numFmtId="10" fontId="17" fillId="35" borderId="50" xfId="0" applyNumberFormat="1" applyFont="1" applyFill="1" applyBorder="1" applyAlignment="1">
      <alignment horizontal="right"/>
    </xf>
    <xf numFmtId="10" fontId="17" fillId="35" borderId="44" xfId="0" applyNumberFormat="1" applyFont="1" applyFill="1" applyBorder="1" applyAlignment="1">
      <alignment horizontal="right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170" fontId="3" fillId="34" borderId="51" xfId="45" applyNumberFormat="1" applyFont="1" applyFill="1" applyBorder="1" applyAlignment="1">
      <alignment horizontal="center" vertical="center" wrapText="1"/>
    </xf>
    <xf numFmtId="170" fontId="3" fillId="34" borderId="52" xfId="45" applyNumberFormat="1" applyFont="1" applyFill="1" applyBorder="1" applyAlignment="1">
      <alignment horizontal="center" vertical="center" wrapText="1"/>
    </xf>
    <xf numFmtId="1" fontId="0" fillId="36" borderId="37" xfId="45" applyNumberFormat="1" applyFont="1" applyFill="1" applyBorder="1" applyAlignment="1">
      <alignment horizontal="right" vertical="center"/>
    </xf>
    <xf numFmtId="1" fontId="0" fillId="36" borderId="19" xfId="45" applyNumberFormat="1" applyFont="1" applyFill="1" applyBorder="1" applyAlignment="1">
      <alignment horizontal="right" vertical="center"/>
    </xf>
    <xf numFmtId="170" fontId="3" fillId="34" borderId="53" xfId="45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35" borderId="22" xfId="0" applyFill="1" applyBorder="1" applyAlignment="1">
      <alignment horizontal="left" vertical="center"/>
    </xf>
    <xf numFmtId="0" fontId="0" fillId="35" borderId="19" xfId="0" applyFill="1" applyBorder="1" applyAlignment="1">
      <alignment horizontal="left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0" fillId="35" borderId="56" xfId="0" applyFill="1" applyBorder="1" applyAlignment="1">
      <alignment horizontal="left" vertical="center"/>
    </xf>
    <xf numFmtId="0" fontId="0" fillId="35" borderId="37" xfId="0" applyFill="1" applyBorder="1" applyAlignment="1">
      <alignment horizontal="left" vertical="center"/>
    </xf>
    <xf numFmtId="10" fontId="14" fillId="39" borderId="57" xfId="0" applyNumberFormat="1" applyFont="1" applyFill="1" applyBorder="1" applyAlignment="1">
      <alignment horizontal="center" vertical="center"/>
    </xf>
    <xf numFmtId="10" fontId="14" fillId="39" borderId="58" xfId="0" applyNumberFormat="1" applyFont="1" applyFill="1" applyBorder="1" applyAlignment="1">
      <alignment horizontal="center" vertical="center"/>
    </xf>
    <xf numFmtId="10" fontId="14" fillId="39" borderId="59" xfId="0" applyNumberFormat="1" applyFont="1" applyFill="1" applyBorder="1" applyAlignment="1">
      <alignment horizontal="center" vertical="center"/>
    </xf>
    <xf numFmtId="10" fontId="14" fillId="40" borderId="57" xfId="0" applyNumberFormat="1" applyFont="1" applyFill="1" applyBorder="1" applyAlignment="1">
      <alignment horizontal="center" vertical="center"/>
    </xf>
    <xf numFmtId="10" fontId="14" fillId="40" borderId="58" xfId="0" applyNumberFormat="1" applyFont="1" applyFill="1" applyBorder="1" applyAlignment="1">
      <alignment horizontal="center" vertical="center"/>
    </xf>
    <xf numFmtId="10" fontId="14" fillId="40" borderId="59" xfId="0" applyNumberFormat="1" applyFont="1" applyFill="1" applyBorder="1" applyAlignment="1">
      <alignment horizontal="center" vertical="center"/>
    </xf>
    <xf numFmtId="170" fontId="10" fillId="34" borderId="23" xfId="45" applyNumberFormat="1" applyFont="1" applyFill="1" applyBorder="1" applyAlignment="1">
      <alignment horizontal="center" vertical="center"/>
    </xf>
    <xf numFmtId="170" fontId="10" fillId="34" borderId="60" xfId="45" applyNumberFormat="1" applyFont="1" applyFill="1" applyBorder="1" applyAlignment="1">
      <alignment horizontal="center" vertical="center"/>
    </xf>
    <xf numFmtId="170" fontId="10" fillId="34" borderId="61" xfId="45" applyNumberFormat="1" applyFont="1" applyFill="1" applyBorder="1" applyAlignment="1">
      <alignment horizontal="center" vertical="center"/>
    </xf>
    <xf numFmtId="170" fontId="4" fillId="36" borderId="20" xfId="45" applyNumberFormat="1" applyFont="1" applyFill="1" applyBorder="1" applyAlignment="1">
      <alignment horizontal="center" vertical="center"/>
    </xf>
    <xf numFmtId="170" fontId="4" fillId="36" borderId="62" xfId="45" applyNumberFormat="1" applyFont="1" applyFill="1" applyBorder="1" applyAlignment="1">
      <alignment horizontal="center" vertical="center"/>
    </xf>
    <xf numFmtId="170" fontId="4" fillId="36" borderId="43" xfId="45" applyNumberFormat="1" applyFont="1" applyFill="1" applyBorder="1" applyAlignment="1">
      <alignment horizontal="center" vertical="center"/>
    </xf>
    <xf numFmtId="170" fontId="4" fillId="36" borderId="19" xfId="45" applyNumberFormat="1" applyFont="1" applyFill="1" applyBorder="1" applyAlignment="1">
      <alignment horizontal="center" vertical="center"/>
    </xf>
    <xf numFmtId="0" fontId="0" fillId="38" borderId="63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/>
    </xf>
    <xf numFmtId="0" fontId="0" fillId="37" borderId="64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25"/>
          <c:y val="0.27825"/>
          <c:w val="0.46625"/>
          <c:h val="0.4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'Riepilogo Liste e Capolista'!$B$3:$B$19</c:f>
              <c:strCache/>
            </c:strRef>
          </c:cat>
          <c:val>
            <c:numRef>
              <c:f>'Riepilogo Liste e Capolista'!$D$3:$D$19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9.png" /><Relationship Id="rId3" Type="http://schemas.openxmlformats.org/officeDocument/2006/relationships/image" Target="../media/image30.png" /><Relationship Id="rId4" Type="http://schemas.openxmlformats.org/officeDocument/2006/relationships/image" Target="../media/image31.jpeg" /><Relationship Id="rId5" Type="http://schemas.openxmlformats.org/officeDocument/2006/relationships/image" Target="../media/image32.jpeg" /><Relationship Id="rId6" Type="http://schemas.openxmlformats.org/officeDocument/2006/relationships/image" Target="../media/image33.jpeg" /><Relationship Id="rId7" Type="http://schemas.openxmlformats.org/officeDocument/2006/relationships/image" Target="../media/image34.jpeg" /><Relationship Id="rId8" Type="http://schemas.openxmlformats.org/officeDocument/2006/relationships/image" Target="../media/image35.jpeg" /><Relationship Id="rId9" Type="http://schemas.openxmlformats.org/officeDocument/2006/relationships/image" Target="../media/image36.jpeg" /><Relationship Id="rId10" Type="http://schemas.openxmlformats.org/officeDocument/2006/relationships/image" Target="../media/image37.png" /><Relationship Id="rId11" Type="http://schemas.openxmlformats.org/officeDocument/2006/relationships/image" Target="../media/image38.png" /><Relationship Id="rId12" Type="http://schemas.openxmlformats.org/officeDocument/2006/relationships/image" Target="../media/image39.png" /><Relationship Id="rId13" Type="http://schemas.openxmlformats.org/officeDocument/2006/relationships/image" Target="../media/image40.png" /><Relationship Id="rId14" Type="http://schemas.openxmlformats.org/officeDocument/2006/relationships/image" Target="../media/image41.jpeg" /><Relationship Id="rId15" Type="http://schemas.openxmlformats.org/officeDocument/2006/relationships/image" Target="../media/image42.png" /><Relationship Id="rId16" Type="http://schemas.openxmlformats.org/officeDocument/2006/relationships/image" Target="../media/image43.jpeg" /><Relationship Id="rId17" Type="http://schemas.openxmlformats.org/officeDocument/2006/relationships/image" Target="../media/image4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chart" Target="/xl/charts/chart1.xml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28.emf" /><Relationship Id="rId10" Type="http://schemas.openxmlformats.org/officeDocument/2006/relationships/image" Target="../media/image19.emf" /><Relationship Id="rId1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3.png" /><Relationship Id="rId3" Type="http://schemas.openxmlformats.org/officeDocument/2006/relationships/image" Target="../media/image37.pn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Relationship Id="rId6" Type="http://schemas.openxmlformats.org/officeDocument/2006/relationships/image" Target="../media/image46.png" /><Relationship Id="rId7" Type="http://schemas.openxmlformats.org/officeDocument/2006/relationships/image" Target="../media/image30.png" /><Relationship Id="rId8" Type="http://schemas.openxmlformats.org/officeDocument/2006/relationships/image" Target="../media/image40.png" /><Relationship Id="rId9" Type="http://schemas.openxmlformats.org/officeDocument/2006/relationships/image" Target="../media/image31.jpeg" /><Relationship Id="rId10" Type="http://schemas.openxmlformats.org/officeDocument/2006/relationships/image" Target="../media/image32.jpeg" /><Relationship Id="rId11" Type="http://schemas.openxmlformats.org/officeDocument/2006/relationships/image" Target="../media/image33.jpeg" /><Relationship Id="rId12" Type="http://schemas.openxmlformats.org/officeDocument/2006/relationships/image" Target="../media/image34.jpeg" /><Relationship Id="rId13" Type="http://schemas.openxmlformats.org/officeDocument/2006/relationships/image" Target="../media/image35.jpeg" /><Relationship Id="rId14" Type="http://schemas.openxmlformats.org/officeDocument/2006/relationships/image" Target="../media/image36.jpeg" /><Relationship Id="rId15" Type="http://schemas.openxmlformats.org/officeDocument/2006/relationships/image" Target="../media/image47.jpeg" /><Relationship Id="rId16" Type="http://schemas.openxmlformats.org/officeDocument/2006/relationships/image" Target="../media/image41.jpeg" /><Relationship Id="rId17" Type="http://schemas.openxmlformats.org/officeDocument/2006/relationships/image" Target="../media/image42.png" /><Relationship Id="rId18" Type="http://schemas.openxmlformats.org/officeDocument/2006/relationships/image" Target="../media/image43.jpeg" /><Relationship Id="rId19" Type="http://schemas.openxmlformats.org/officeDocument/2006/relationships/image" Target="../media/image44.png" /><Relationship Id="rId20" Type="http://schemas.openxmlformats.org/officeDocument/2006/relationships/image" Target="../media/image29.png" /><Relationship Id="rId21" Type="http://schemas.openxmlformats.org/officeDocument/2006/relationships/image" Target="../media/image15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7.emf" /><Relationship Id="rId26" Type="http://schemas.openxmlformats.org/officeDocument/2006/relationships/image" Target="../media/image26.emf" /><Relationship Id="rId27" Type="http://schemas.openxmlformats.org/officeDocument/2006/relationships/image" Target="../media/image25.emf" /><Relationship Id="rId28" Type="http://schemas.openxmlformats.org/officeDocument/2006/relationships/image" Target="../media/image18.emf" /><Relationship Id="rId29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21.emf" /><Relationship Id="rId3" Type="http://schemas.openxmlformats.org/officeDocument/2006/relationships/image" Target="../media/image20.emf" /><Relationship Id="rId4" Type="http://schemas.openxmlformats.org/officeDocument/2006/relationships/image" Target="../media/image16.emf" /><Relationship Id="rId5" Type="http://schemas.openxmlformats.org/officeDocument/2006/relationships/image" Target="../media/image14.emf" /><Relationship Id="rId6" Type="http://schemas.openxmlformats.org/officeDocument/2006/relationships/image" Target="../media/image13.emf" /><Relationship Id="rId7" Type="http://schemas.openxmlformats.org/officeDocument/2006/relationships/image" Target="../media/image12.emf" /><Relationship Id="rId8" Type="http://schemas.openxmlformats.org/officeDocument/2006/relationships/image" Target="../media/image11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</xdr:row>
      <xdr:rowOff>85725</xdr:rowOff>
    </xdr:from>
    <xdr:to>
      <xdr:col>1</xdr:col>
      <xdr:colOff>1133475</xdr:colOff>
      <xdr:row>1</xdr:row>
      <xdr:rowOff>600075</xdr:rowOff>
    </xdr:to>
    <xdr:pic>
      <xdr:nvPicPr>
        <xdr:cNvPr id="1" name="Picture 20" descr="NUOVO P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3429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4733925</xdr:colOff>
      <xdr:row>1</xdr:row>
      <xdr:rowOff>114300</xdr:rowOff>
    </xdr:from>
    <xdr:to>
      <xdr:col>1</xdr:col>
      <xdr:colOff>5248275</xdr:colOff>
      <xdr:row>1</xdr:row>
      <xdr:rowOff>628650</xdr:rowOff>
    </xdr:to>
    <xdr:pic>
      <xdr:nvPicPr>
        <xdr:cNvPr id="2" name="Picture 21" descr="ALLEANZA NAZION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2952750</xdr:colOff>
      <xdr:row>1</xdr:row>
      <xdr:rowOff>85725</xdr:rowOff>
    </xdr:from>
    <xdr:to>
      <xdr:col>1</xdr:col>
      <xdr:colOff>3467100</xdr:colOff>
      <xdr:row>1</xdr:row>
      <xdr:rowOff>600075</xdr:rowOff>
    </xdr:to>
    <xdr:pic>
      <xdr:nvPicPr>
        <xdr:cNvPr id="3" name="Picture 22" descr="RISVEGL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3429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104775</xdr:rowOff>
    </xdr:from>
    <xdr:to>
      <xdr:col>1</xdr:col>
      <xdr:colOff>542925</xdr:colOff>
      <xdr:row>1</xdr:row>
      <xdr:rowOff>504825</xdr:rowOff>
    </xdr:to>
    <xdr:pic>
      <xdr:nvPicPr>
        <xdr:cNvPr id="4" name="Picture 15" descr="IMG_04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36195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1</xdr:row>
      <xdr:rowOff>95250</xdr:rowOff>
    </xdr:from>
    <xdr:to>
      <xdr:col>1</xdr:col>
      <xdr:colOff>1704975</xdr:colOff>
      <xdr:row>1</xdr:row>
      <xdr:rowOff>523875</xdr:rowOff>
    </xdr:to>
    <xdr:pic>
      <xdr:nvPicPr>
        <xdr:cNvPr id="5" name="Picture 13" descr="IMG_04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57375" y="35242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1819275</xdr:colOff>
      <xdr:row>1</xdr:row>
      <xdr:rowOff>85725</xdr:rowOff>
    </xdr:from>
    <xdr:to>
      <xdr:col>1</xdr:col>
      <xdr:colOff>2266950</xdr:colOff>
      <xdr:row>1</xdr:row>
      <xdr:rowOff>523875</xdr:rowOff>
    </xdr:to>
    <xdr:pic>
      <xdr:nvPicPr>
        <xdr:cNvPr id="6" name="Picture 1" descr="FORZA ITAL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3429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2362200</xdr:colOff>
      <xdr:row>1</xdr:row>
      <xdr:rowOff>123825</xdr:rowOff>
    </xdr:from>
    <xdr:to>
      <xdr:col>1</xdr:col>
      <xdr:colOff>2886075</xdr:colOff>
      <xdr:row>1</xdr:row>
      <xdr:rowOff>561975</xdr:rowOff>
    </xdr:to>
    <xdr:pic>
      <xdr:nvPicPr>
        <xdr:cNvPr id="7" name="Picture 14" descr="IMG_04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19425" y="3810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3552825</xdr:colOff>
      <xdr:row>1</xdr:row>
      <xdr:rowOff>123825</xdr:rowOff>
    </xdr:from>
    <xdr:to>
      <xdr:col>1</xdr:col>
      <xdr:colOff>4029075</xdr:colOff>
      <xdr:row>1</xdr:row>
      <xdr:rowOff>571500</xdr:rowOff>
    </xdr:to>
    <xdr:pic>
      <xdr:nvPicPr>
        <xdr:cNvPr id="8" name="Picture 12" descr="IMG_04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0050" y="3810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4143375</xdr:colOff>
      <xdr:row>1</xdr:row>
      <xdr:rowOff>142875</xdr:rowOff>
    </xdr:from>
    <xdr:to>
      <xdr:col>1</xdr:col>
      <xdr:colOff>4676775</xdr:colOff>
      <xdr:row>1</xdr:row>
      <xdr:rowOff>600075</xdr:rowOff>
    </xdr:to>
    <xdr:pic>
      <xdr:nvPicPr>
        <xdr:cNvPr id="9" name="Picture 16" descr="IMG_04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400050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1847850</xdr:colOff>
      <xdr:row>2</xdr:row>
      <xdr:rowOff>76200</xdr:rowOff>
    </xdr:from>
    <xdr:to>
      <xdr:col>1</xdr:col>
      <xdr:colOff>2362200</xdr:colOff>
      <xdr:row>2</xdr:row>
      <xdr:rowOff>590550</xdr:rowOff>
    </xdr:to>
    <xdr:pic>
      <xdr:nvPicPr>
        <xdr:cNvPr id="10" name="Picture 29" descr="RIF.COM.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05075" y="10287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3019425</xdr:colOff>
      <xdr:row>2</xdr:row>
      <xdr:rowOff>76200</xdr:rowOff>
    </xdr:from>
    <xdr:to>
      <xdr:col>1</xdr:col>
      <xdr:colOff>3533775</xdr:colOff>
      <xdr:row>2</xdr:row>
      <xdr:rowOff>590550</xdr:rowOff>
    </xdr:to>
    <xdr:pic>
      <xdr:nvPicPr>
        <xdr:cNvPr id="11" name="Picture 30" descr="DEMOCRATICI SINISTR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76650" y="10287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76200</xdr:rowOff>
    </xdr:from>
    <xdr:to>
      <xdr:col>1</xdr:col>
      <xdr:colOff>628650</xdr:colOff>
      <xdr:row>2</xdr:row>
      <xdr:rowOff>590550</xdr:rowOff>
    </xdr:to>
    <xdr:pic>
      <xdr:nvPicPr>
        <xdr:cNvPr id="12" name="Picture 31" descr="DI PIETRO IT. VALORI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10287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3581400</xdr:colOff>
      <xdr:row>2</xdr:row>
      <xdr:rowOff>76200</xdr:rowOff>
    </xdr:from>
    <xdr:to>
      <xdr:col>1</xdr:col>
      <xdr:colOff>4095750</xdr:colOff>
      <xdr:row>2</xdr:row>
      <xdr:rowOff>590550</xdr:rowOff>
    </xdr:to>
    <xdr:pic>
      <xdr:nvPicPr>
        <xdr:cNvPr id="13" name="Picture 32" descr="U.D.EUR POPOLARI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38625" y="10287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</xdr:row>
      <xdr:rowOff>85725</xdr:rowOff>
    </xdr:from>
    <xdr:to>
      <xdr:col>1</xdr:col>
      <xdr:colOff>1190625</xdr:colOff>
      <xdr:row>2</xdr:row>
      <xdr:rowOff>590550</xdr:rowOff>
    </xdr:to>
    <xdr:pic>
      <xdr:nvPicPr>
        <xdr:cNvPr id="14" name="Picture 8" descr="la margherit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43025" y="10382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2</xdr:row>
      <xdr:rowOff>104775</xdr:rowOff>
    </xdr:from>
    <xdr:to>
      <xdr:col>1</xdr:col>
      <xdr:colOff>1743075</xdr:colOff>
      <xdr:row>2</xdr:row>
      <xdr:rowOff>552450</xdr:rowOff>
    </xdr:to>
    <xdr:pic>
      <xdr:nvPicPr>
        <xdr:cNvPr id="15" name="Picture 5" descr="784[1]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52625" y="1057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2438400</xdr:colOff>
      <xdr:row>2</xdr:row>
      <xdr:rowOff>142875</xdr:rowOff>
    </xdr:from>
    <xdr:to>
      <xdr:col>1</xdr:col>
      <xdr:colOff>2943225</xdr:colOff>
      <xdr:row>2</xdr:row>
      <xdr:rowOff>523875</xdr:rowOff>
    </xdr:to>
    <xdr:pic>
      <xdr:nvPicPr>
        <xdr:cNvPr id="16" name="Picture 11" descr="IMG_048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95625" y="109537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4162425</xdr:colOff>
      <xdr:row>2</xdr:row>
      <xdr:rowOff>104775</xdr:rowOff>
    </xdr:from>
    <xdr:to>
      <xdr:col>1</xdr:col>
      <xdr:colOff>4705350</xdr:colOff>
      <xdr:row>2</xdr:row>
      <xdr:rowOff>571500</xdr:rowOff>
    </xdr:to>
    <xdr:pic>
      <xdr:nvPicPr>
        <xdr:cNvPr id="17" name="Picture 17" descr="SD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19650" y="10572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95250" cy="9525"/>
    <xdr:sp>
      <xdr:nvSpPr>
        <xdr:cNvPr id="1" name="AutoShape 3" descr="empty"/>
        <xdr:cNvSpPr>
          <a:spLocks noChangeAspect="1"/>
        </xdr:cNvSpPr>
      </xdr:nvSpPr>
      <xdr:spPr>
        <a:xfrm>
          <a:off x="1009650" y="371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9525"/>
    <xdr:sp>
      <xdr:nvSpPr>
        <xdr:cNvPr id="2" name="AutoShape 4" descr="empty"/>
        <xdr:cNvSpPr>
          <a:spLocks noChangeAspect="1"/>
        </xdr:cNvSpPr>
      </xdr:nvSpPr>
      <xdr:spPr>
        <a:xfrm>
          <a:off x="3171825" y="371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0" cy="9525"/>
    <xdr:sp>
      <xdr:nvSpPr>
        <xdr:cNvPr id="3" name="AutoShape 5" descr="empty"/>
        <xdr:cNvSpPr>
          <a:spLocks noChangeAspect="1"/>
        </xdr:cNvSpPr>
      </xdr:nvSpPr>
      <xdr:spPr>
        <a:xfrm>
          <a:off x="3781425" y="371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38100"/>
    <xdr:sp>
      <xdr:nvSpPr>
        <xdr:cNvPr id="4" name="AutoShape 6" descr="empty"/>
        <xdr:cNvSpPr>
          <a:spLocks noChangeAspect="1"/>
        </xdr:cNvSpPr>
      </xdr:nvSpPr>
      <xdr:spPr>
        <a:xfrm>
          <a:off x="0" y="3714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4</xdr:row>
      <xdr:rowOff>85725</xdr:rowOff>
    </xdr:from>
    <xdr:to>
      <xdr:col>0</xdr:col>
      <xdr:colOff>962025</xdr:colOff>
      <xdr:row>13</xdr:row>
      <xdr:rowOff>57150</xdr:rowOff>
    </xdr:to>
    <xdr:pic>
      <xdr:nvPicPr>
        <xdr:cNvPr id="5" name="Picture 7" descr="63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2975"/>
          <a:ext cx="952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0</xdr:row>
      <xdr:rowOff>19050</xdr:rowOff>
    </xdr:from>
    <xdr:to>
      <xdr:col>9</xdr:col>
      <xdr:colOff>219075</xdr:colOff>
      <xdr:row>26</xdr:row>
      <xdr:rowOff>9525</xdr:rowOff>
    </xdr:to>
    <xdr:graphicFrame>
      <xdr:nvGraphicFramePr>
        <xdr:cNvPr id="6" name="Chart 256"/>
        <xdr:cNvGraphicFramePr/>
      </xdr:nvGraphicFramePr>
      <xdr:xfrm>
        <a:off x="4391025" y="19050"/>
        <a:ext cx="43719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0</xdr:colOff>
      <xdr:row>21</xdr:row>
      <xdr:rowOff>0</xdr:rowOff>
    </xdr:from>
    <xdr:ext cx="95250" cy="9525"/>
    <xdr:sp>
      <xdr:nvSpPr>
        <xdr:cNvPr id="7" name="AutoShape 257" descr="empty"/>
        <xdr:cNvSpPr>
          <a:spLocks noChangeAspect="1"/>
        </xdr:cNvSpPr>
      </xdr:nvSpPr>
      <xdr:spPr>
        <a:xfrm>
          <a:off x="3171825" y="381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95250" cy="9525"/>
    <xdr:sp>
      <xdr:nvSpPr>
        <xdr:cNvPr id="8" name="AutoShape 258" descr="empty"/>
        <xdr:cNvSpPr>
          <a:spLocks noChangeAspect="1"/>
        </xdr:cNvSpPr>
      </xdr:nvSpPr>
      <xdr:spPr>
        <a:xfrm>
          <a:off x="3781425" y="381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9525"/>
    <xdr:sp>
      <xdr:nvSpPr>
        <xdr:cNvPr id="9" name="AutoShape 259" descr="empty"/>
        <xdr:cNvSpPr>
          <a:spLocks noChangeAspect="1"/>
        </xdr:cNvSpPr>
      </xdr:nvSpPr>
      <xdr:spPr>
        <a:xfrm>
          <a:off x="0" y="381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66675</xdr:rowOff>
    </xdr:to>
    <xdr:pic>
      <xdr:nvPicPr>
        <xdr:cNvPr id="10" name="Picture 2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38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66675</xdr:rowOff>
    </xdr:to>
    <xdr:pic>
      <xdr:nvPicPr>
        <xdr:cNvPr id="11" name="Picture 2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4638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66675</xdr:rowOff>
    </xdr:to>
    <xdr:pic>
      <xdr:nvPicPr>
        <xdr:cNvPr id="12" name="Picture 24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4638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66675</xdr:rowOff>
    </xdr:to>
    <xdr:pic>
      <xdr:nvPicPr>
        <xdr:cNvPr id="13" name="Picture 24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4638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66675</xdr:rowOff>
    </xdr:to>
    <xdr:pic>
      <xdr:nvPicPr>
        <xdr:cNvPr id="14" name="Picture 25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9650" y="4638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66675</xdr:rowOff>
    </xdr:to>
    <xdr:pic>
      <xdr:nvPicPr>
        <xdr:cNvPr id="15" name="Picture 25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" y="4638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66675</xdr:rowOff>
    </xdr:to>
    <xdr:pic>
      <xdr:nvPicPr>
        <xdr:cNvPr id="16" name="Picture 25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9650" y="4638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66675</xdr:rowOff>
    </xdr:to>
    <xdr:pic>
      <xdr:nvPicPr>
        <xdr:cNvPr id="17" name="Picture 25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9650" y="4638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66675</xdr:rowOff>
    </xdr:to>
    <xdr:pic>
      <xdr:nvPicPr>
        <xdr:cNvPr id="18" name="Picture 25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4638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" cy="9525"/>
    <xdr:sp>
      <xdr:nvSpPr>
        <xdr:cNvPr id="1" name="AutoShape 1" descr="empty"/>
        <xdr:cNvSpPr>
          <a:spLocks noChangeAspect="1"/>
        </xdr:cNvSpPr>
      </xdr:nvSpPr>
      <xdr:spPr>
        <a:xfrm>
          <a:off x="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5250" cy="9525"/>
    <xdr:sp>
      <xdr:nvSpPr>
        <xdr:cNvPr id="2" name="AutoShape 2" descr="empty"/>
        <xdr:cNvSpPr>
          <a:spLocks noChangeAspect="1"/>
        </xdr:cNvSpPr>
      </xdr:nvSpPr>
      <xdr:spPr>
        <a:xfrm>
          <a:off x="1628775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525" cy="38100"/>
    <xdr:sp>
      <xdr:nvSpPr>
        <xdr:cNvPr id="3" name="AutoShape 3" descr="empty"/>
        <xdr:cNvSpPr>
          <a:spLocks noChangeAspect="1"/>
        </xdr:cNvSpPr>
      </xdr:nvSpPr>
      <xdr:spPr>
        <a:xfrm>
          <a:off x="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0</xdr:row>
      <xdr:rowOff>38100</xdr:rowOff>
    </xdr:from>
    <xdr:to>
      <xdr:col>0</xdr:col>
      <xdr:colOff>428625</xdr:colOff>
      <xdr:row>0</xdr:row>
      <xdr:rowOff>466725</xdr:rowOff>
    </xdr:to>
    <xdr:pic>
      <xdr:nvPicPr>
        <xdr:cNvPr id="4" name="Picture 4" descr="63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285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76200</xdr:rowOff>
    </xdr:from>
    <xdr:to>
      <xdr:col>5</xdr:col>
      <xdr:colOff>542925</xdr:colOff>
      <xdr:row>0</xdr:row>
      <xdr:rowOff>590550</xdr:rowOff>
    </xdr:to>
    <xdr:pic>
      <xdr:nvPicPr>
        <xdr:cNvPr id="5" name="Picture 15" descr="NUOVO PS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762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0</xdr:row>
      <xdr:rowOff>76200</xdr:rowOff>
    </xdr:from>
    <xdr:to>
      <xdr:col>17</xdr:col>
      <xdr:colOff>542925</xdr:colOff>
      <xdr:row>0</xdr:row>
      <xdr:rowOff>590550</xdr:rowOff>
    </xdr:to>
    <xdr:pic>
      <xdr:nvPicPr>
        <xdr:cNvPr id="6" name="Picture 19" descr="RIF.COM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53600" y="762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0</xdr:row>
      <xdr:rowOff>76200</xdr:rowOff>
    </xdr:from>
    <xdr:to>
      <xdr:col>19</xdr:col>
      <xdr:colOff>552450</xdr:colOff>
      <xdr:row>0</xdr:row>
      <xdr:rowOff>590550</xdr:rowOff>
    </xdr:to>
    <xdr:pic>
      <xdr:nvPicPr>
        <xdr:cNvPr id="7" name="Picture 22" descr="DEMOCRATICI SINIST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25175" y="762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0</xdr:row>
      <xdr:rowOff>76200</xdr:rowOff>
    </xdr:from>
    <xdr:to>
      <xdr:col>14</xdr:col>
      <xdr:colOff>552450</xdr:colOff>
      <xdr:row>0</xdr:row>
      <xdr:rowOff>590550</xdr:rowOff>
    </xdr:to>
    <xdr:pic>
      <xdr:nvPicPr>
        <xdr:cNvPr id="8" name="Picture 23" descr="DI PIETRO IT. VALOR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762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76200</xdr:rowOff>
    </xdr:from>
    <xdr:to>
      <xdr:col>15</xdr:col>
      <xdr:colOff>0</xdr:colOff>
      <xdr:row>0</xdr:row>
      <xdr:rowOff>590550</xdr:rowOff>
    </xdr:to>
    <xdr:pic>
      <xdr:nvPicPr>
        <xdr:cNvPr id="9" name="Picture 24" descr="LA ROSA NEL PUG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62975" y="762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76200</xdr:rowOff>
    </xdr:from>
    <xdr:to>
      <xdr:col>9</xdr:col>
      <xdr:colOff>552450</xdr:colOff>
      <xdr:row>0</xdr:row>
      <xdr:rowOff>590550</xdr:rowOff>
    </xdr:to>
    <xdr:pic>
      <xdr:nvPicPr>
        <xdr:cNvPr id="10" name="Picture 25" descr="RISVEGLI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762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0</xdr:row>
      <xdr:rowOff>76200</xdr:rowOff>
    </xdr:from>
    <xdr:to>
      <xdr:col>20</xdr:col>
      <xdr:colOff>533400</xdr:colOff>
      <xdr:row>0</xdr:row>
      <xdr:rowOff>590550</xdr:rowOff>
    </xdr:to>
    <xdr:pic>
      <xdr:nvPicPr>
        <xdr:cNvPr id="11" name="Picture 27" descr="U.D.EUR POPOLAR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87150" y="762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95250" cy="9525"/>
    <xdr:sp>
      <xdr:nvSpPr>
        <xdr:cNvPr id="12" name="AutoShape 30" descr="empty"/>
        <xdr:cNvSpPr>
          <a:spLocks noChangeAspect="1"/>
        </xdr:cNvSpPr>
      </xdr:nvSpPr>
      <xdr:spPr>
        <a:xfrm>
          <a:off x="10858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47625</xdr:colOff>
      <xdr:row>0</xdr:row>
      <xdr:rowOff>95250</xdr:rowOff>
    </xdr:from>
    <xdr:to>
      <xdr:col>4</xdr:col>
      <xdr:colOff>533400</xdr:colOff>
      <xdr:row>0</xdr:row>
      <xdr:rowOff>495300</xdr:rowOff>
    </xdr:to>
    <xdr:pic>
      <xdr:nvPicPr>
        <xdr:cNvPr id="13" name="Picture 15" descr="IMG_048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19325" y="9525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85725</xdr:rowOff>
    </xdr:from>
    <xdr:to>
      <xdr:col>6</xdr:col>
      <xdr:colOff>533400</xdr:colOff>
      <xdr:row>0</xdr:row>
      <xdr:rowOff>514350</xdr:rowOff>
    </xdr:to>
    <xdr:pic>
      <xdr:nvPicPr>
        <xdr:cNvPr id="14" name="Picture 13" descr="IMG_04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62325" y="8572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76200</xdr:rowOff>
    </xdr:from>
    <xdr:to>
      <xdr:col>7</xdr:col>
      <xdr:colOff>514350</xdr:colOff>
      <xdr:row>0</xdr:row>
      <xdr:rowOff>514350</xdr:rowOff>
    </xdr:to>
    <xdr:pic>
      <xdr:nvPicPr>
        <xdr:cNvPr id="15" name="Picture 1" descr="FORZA ITALI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81450" y="76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114300</xdr:rowOff>
    </xdr:from>
    <xdr:to>
      <xdr:col>8</xdr:col>
      <xdr:colOff>552450</xdr:colOff>
      <xdr:row>0</xdr:row>
      <xdr:rowOff>552450</xdr:rowOff>
    </xdr:to>
    <xdr:pic>
      <xdr:nvPicPr>
        <xdr:cNvPr id="16" name="Picture 14" descr="IMG_04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24375" y="114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114300</xdr:rowOff>
    </xdr:from>
    <xdr:to>
      <xdr:col>10</xdr:col>
      <xdr:colOff>533400</xdr:colOff>
      <xdr:row>0</xdr:row>
      <xdr:rowOff>561975</xdr:rowOff>
    </xdr:to>
    <xdr:pic>
      <xdr:nvPicPr>
        <xdr:cNvPr id="17" name="Picture 12" descr="IMG_04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00" y="1143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104775</xdr:rowOff>
    </xdr:from>
    <xdr:to>
      <xdr:col>11</xdr:col>
      <xdr:colOff>571500</xdr:colOff>
      <xdr:row>0</xdr:row>
      <xdr:rowOff>561975</xdr:rowOff>
    </xdr:to>
    <xdr:pic>
      <xdr:nvPicPr>
        <xdr:cNvPr id="18" name="Picture 16" descr="IMG_049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76975" y="10477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114300</xdr:rowOff>
    </xdr:from>
    <xdr:to>
      <xdr:col>15</xdr:col>
      <xdr:colOff>457200</xdr:colOff>
      <xdr:row>0</xdr:row>
      <xdr:rowOff>552450</xdr:rowOff>
    </xdr:to>
    <xdr:pic>
      <xdr:nvPicPr>
        <xdr:cNvPr id="19" name="Picture 7" descr="di pietro - l'italia dei valor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62975" y="114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533400</xdr:colOff>
      <xdr:row>0</xdr:row>
      <xdr:rowOff>590550</xdr:rowOff>
    </xdr:to>
    <xdr:pic>
      <xdr:nvPicPr>
        <xdr:cNvPr id="20" name="Picture 8" descr="la margherit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91550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104775</xdr:rowOff>
    </xdr:from>
    <xdr:to>
      <xdr:col>16</xdr:col>
      <xdr:colOff>504825</xdr:colOff>
      <xdr:row>0</xdr:row>
      <xdr:rowOff>552450</xdr:rowOff>
    </xdr:to>
    <xdr:pic>
      <xdr:nvPicPr>
        <xdr:cNvPr id="21" name="Picture 5" descr="784[1]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201150" y="1047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142875</xdr:rowOff>
    </xdr:from>
    <xdr:to>
      <xdr:col>18</xdr:col>
      <xdr:colOff>542925</xdr:colOff>
      <xdr:row>0</xdr:row>
      <xdr:rowOff>523875</xdr:rowOff>
    </xdr:to>
    <xdr:pic>
      <xdr:nvPicPr>
        <xdr:cNvPr id="22" name="Picture 11" descr="IMG_048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344150" y="14287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95250</xdr:rowOff>
    </xdr:from>
    <xdr:to>
      <xdr:col>21</xdr:col>
      <xdr:colOff>561975</xdr:colOff>
      <xdr:row>0</xdr:row>
      <xdr:rowOff>561975</xdr:rowOff>
    </xdr:to>
    <xdr:pic>
      <xdr:nvPicPr>
        <xdr:cNvPr id="23" name="Picture 17" descr="SDI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068175" y="952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0</xdr:row>
      <xdr:rowOff>76200</xdr:rowOff>
    </xdr:from>
    <xdr:to>
      <xdr:col>12</xdr:col>
      <xdr:colOff>561975</xdr:colOff>
      <xdr:row>0</xdr:row>
      <xdr:rowOff>590550</xdr:rowOff>
    </xdr:to>
    <xdr:pic>
      <xdr:nvPicPr>
        <xdr:cNvPr id="24" name="Picture 49" descr="ALLEANZA NAZIONAL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867525" y="762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34</xdr:row>
      <xdr:rowOff>228600</xdr:rowOff>
    </xdr:to>
    <xdr:pic>
      <xdr:nvPicPr>
        <xdr:cNvPr id="25" name="Picture 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181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34</xdr:row>
      <xdr:rowOff>228600</xdr:rowOff>
    </xdr:to>
    <xdr:pic>
      <xdr:nvPicPr>
        <xdr:cNvPr id="26" name="Picture 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181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34</xdr:row>
      <xdr:rowOff>228600</xdr:rowOff>
    </xdr:to>
    <xdr:pic>
      <xdr:nvPicPr>
        <xdr:cNvPr id="27" name="Picture 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181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34</xdr:row>
      <xdr:rowOff>228600</xdr:rowOff>
    </xdr:to>
    <xdr:pic>
      <xdr:nvPicPr>
        <xdr:cNvPr id="28" name="Picture 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6181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34</xdr:row>
      <xdr:rowOff>228600</xdr:rowOff>
    </xdr:to>
    <xdr:pic>
      <xdr:nvPicPr>
        <xdr:cNvPr id="29" name="Picture 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6181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34</xdr:row>
      <xdr:rowOff>228600</xdr:rowOff>
    </xdr:to>
    <xdr:pic>
      <xdr:nvPicPr>
        <xdr:cNvPr id="30" name="Picture 1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6181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34</xdr:row>
      <xdr:rowOff>228600</xdr:rowOff>
    </xdr:to>
    <xdr:pic>
      <xdr:nvPicPr>
        <xdr:cNvPr id="31" name="Picture 1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6181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34</xdr:row>
      <xdr:rowOff>228600</xdr:rowOff>
    </xdr:to>
    <xdr:pic>
      <xdr:nvPicPr>
        <xdr:cNvPr id="32" name="Picture 1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6181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34</xdr:row>
      <xdr:rowOff>228600</xdr:rowOff>
    </xdr:to>
    <xdr:pic>
      <xdr:nvPicPr>
        <xdr:cNvPr id="33" name="Picture 1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6181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" cy="9525"/>
    <xdr:sp>
      <xdr:nvSpPr>
        <xdr:cNvPr id="1" name="AutoShape 1" descr="empty"/>
        <xdr:cNvSpPr>
          <a:spLocks noChangeAspect="1"/>
        </xdr:cNvSpPr>
      </xdr:nvSpPr>
      <xdr:spPr>
        <a:xfrm>
          <a:off x="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5250" cy="9525"/>
    <xdr:sp>
      <xdr:nvSpPr>
        <xdr:cNvPr id="2" name="AutoShape 2" descr="empty"/>
        <xdr:cNvSpPr>
          <a:spLocks noChangeAspect="1"/>
        </xdr:cNvSpPr>
      </xdr:nvSpPr>
      <xdr:spPr>
        <a:xfrm>
          <a:off x="1628775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525" cy="38100"/>
    <xdr:sp>
      <xdr:nvSpPr>
        <xdr:cNvPr id="3" name="AutoShape 3" descr="empty"/>
        <xdr:cNvSpPr>
          <a:spLocks noChangeAspect="1"/>
        </xdr:cNvSpPr>
      </xdr:nvSpPr>
      <xdr:spPr>
        <a:xfrm>
          <a:off x="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0</xdr:row>
      <xdr:rowOff>38100</xdr:rowOff>
    </xdr:from>
    <xdr:to>
      <xdr:col>0</xdr:col>
      <xdr:colOff>428625</xdr:colOff>
      <xdr:row>0</xdr:row>
      <xdr:rowOff>466725</xdr:rowOff>
    </xdr:to>
    <xdr:pic>
      <xdr:nvPicPr>
        <xdr:cNvPr id="4" name="Picture 4" descr="63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285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95250" cy="9525"/>
    <xdr:sp>
      <xdr:nvSpPr>
        <xdr:cNvPr id="5" name="AutoShape 21" descr="empty"/>
        <xdr:cNvSpPr>
          <a:spLocks noChangeAspect="1"/>
        </xdr:cNvSpPr>
      </xdr:nvSpPr>
      <xdr:spPr>
        <a:xfrm>
          <a:off x="10858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35</xdr:row>
      <xdr:rowOff>66675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35</xdr:row>
      <xdr:rowOff>66675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3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35</xdr:row>
      <xdr:rowOff>66675</xdr:rowOff>
    </xdr:to>
    <xdr:pic>
      <xdr:nvPicPr>
        <xdr:cNvPr id="8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23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35</xdr:row>
      <xdr:rowOff>66675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23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35</xdr:row>
      <xdr:rowOff>66675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23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35</xdr:row>
      <xdr:rowOff>66675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23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35</xdr:row>
      <xdr:rowOff>66675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23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35</xdr:row>
      <xdr:rowOff>66675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23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371475</xdr:colOff>
      <xdr:row>35</xdr:row>
      <xdr:rowOff>66675</xdr:rowOff>
    </xdr:to>
    <xdr:pic>
      <xdr:nvPicPr>
        <xdr:cNvPr id="14" name="Picture 1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23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8515625" style="29" customWidth="1"/>
    <col min="2" max="2" width="80.7109375" style="8" customWidth="1"/>
    <col min="3" max="3" width="14.7109375" style="8" customWidth="1"/>
    <col min="4" max="16384" width="9.140625" style="8" customWidth="1"/>
  </cols>
  <sheetData>
    <row r="1" spans="1:3" ht="20.25" customHeight="1" thickBot="1">
      <c r="A1" s="10" t="s">
        <v>15</v>
      </c>
      <c r="B1" s="11" t="s">
        <v>16</v>
      </c>
      <c r="C1" s="12" t="s">
        <v>6</v>
      </c>
    </row>
    <row r="2" spans="1:3" ht="54.75" customHeight="1">
      <c r="A2" s="16">
        <v>1</v>
      </c>
      <c r="B2" s="17"/>
      <c r="C2" s="79">
        <f>'Liste per sezione'!E35</f>
        <v>0.5333703403219608</v>
      </c>
    </row>
    <row r="3" spans="1:3" ht="54.75" customHeight="1">
      <c r="A3" s="18">
        <v>2</v>
      </c>
      <c r="B3" s="15"/>
      <c r="C3" s="80">
        <f>'Liste per sezione'!O35</f>
        <v>0.4666296596780392</v>
      </c>
    </row>
    <row r="4" ht="54.75" customHeight="1"/>
  </sheetData>
  <sheetProtection/>
  <printOptions horizontalCentered="1" verticalCentered="1"/>
  <pageMargins left="0.7874015748031497" right="0.7874015748031497" top="0.74" bottom="0.74" header="0.5118110236220472" footer="0.5118110236220472"/>
  <pageSetup horizontalDpi="300" verticalDpi="30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11"/>
  </sheetPr>
  <dimension ref="A1:N24"/>
  <sheetViews>
    <sheetView tabSelected="1" zoomScalePageLayoutView="0" workbookViewId="0" topLeftCell="A1">
      <selection activeCell="J16" sqref="J16"/>
    </sheetView>
  </sheetViews>
  <sheetFormatPr defaultColWidth="12.00390625" defaultRowHeight="12.75"/>
  <cols>
    <col min="1" max="1" width="15.140625" style="8" customWidth="1"/>
    <col min="2" max="2" width="32.421875" style="8" bestFit="1" customWidth="1"/>
    <col min="3" max="3" width="9.140625" style="8" customWidth="1"/>
    <col min="4" max="4" width="7.8515625" style="8" customWidth="1"/>
    <col min="5" max="27" width="12.7109375" style="8" customWidth="1"/>
    <col min="28" max="16384" width="12.00390625" style="8" customWidth="1"/>
  </cols>
  <sheetData>
    <row r="1" spans="2:4" ht="29.25" customHeight="1" thickBot="1">
      <c r="B1" s="104" t="s">
        <v>45</v>
      </c>
      <c r="C1" s="105"/>
      <c r="D1" s="106"/>
    </row>
    <row r="2" spans="2:13" s="9" customFormat="1" ht="12.75">
      <c r="B2" s="61" t="s">
        <v>5</v>
      </c>
      <c r="C2" s="63" t="s">
        <v>4</v>
      </c>
      <c r="D2" s="27" t="s">
        <v>6</v>
      </c>
      <c r="K2" s="19"/>
      <c r="L2" s="20"/>
      <c r="M2" s="21"/>
    </row>
    <row r="3" spans="1:14" ht="12.75">
      <c r="A3" s="22"/>
      <c r="B3" s="23" t="s">
        <v>28</v>
      </c>
      <c r="C3" s="62">
        <f>'Liste per sezione'!E$33</f>
        <v>18</v>
      </c>
      <c r="D3" s="88">
        <f>'Liste per sezione'!E$34</f>
        <v>0.0007686066868781759</v>
      </c>
      <c r="K3" s="19"/>
      <c r="L3" s="20"/>
      <c r="M3" s="21"/>
      <c r="N3" s="9"/>
    </row>
    <row r="4" spans="1:14" ht="12.75">
      <c r="A4" s="22"/>
      <c r="B4" s="23" t="s">
        <v>29</v>
      </c>
      <c r="C4" s="62">
        <f>'Liste per sezione'!F$33</f>
        <v>2002</v>
      </c>
      <c r="D4" s="88">
        <f>'Liste per sezione'!F$34</f>
        <v>0.08548614372945045</v>
      </c>
      <c r="K4" s="19"/>
      <c r="L4" s="20"/>
      <c r="M4" s="21"/>
      <c r="N4" s="9"/>
    </row>
    <row r="5" spans="1:14" ht="12.75">
      <c r="A5" s="22"/>
      <c r="B5" s="23" t="s">
        <v>30</v>
      </c>
      <c r="C5" s="62">
        <f>'Liste per sezione'!G$33</f>
        <v>1125</v>
      </c>
      <c r="D5" s="88">
        <f>'Liste per sezione'!G$34</f>
        <v>0.04803791792988599</v>
      </c>
      <c r="K5" s="19"/>
      <c r="L5" s="20"/>
      <c r="M5" s="21"/>
      <c r="N5" s="9"/>
    </row>
    <row r="6" spans="1:14" ht="12.75">
      <c r="A6" s="22"/>
      <c r="B6" s="23" t="s">
        <v>31</v>
      </c>
      <c r="C6" s="62">
        <f>'Liste per sezione'!H$33</f>
        <v>3864</v>
      </c>
      <c r="D6" s="88">
        <f>'Liste per sezione'!H$34</f>
        <v>0.16499423544984843</v>
      </c>
      <c r="K6" s="19"/>
      <c r="L6" s="20"/>
      <c r="M6" s="21"/>
      <c r="N6" s="9"/>
    </row>
    <row r="7" spans="1:14" ht="12.75">
      <c r="A7" s="22"/>
      <c r="B7" s="23" t="s">
        <v>32</v>
      </c>
      <c r="C7" s="62">
        <f>'Liste per sezione'!I$33</f>
        <v>308</v>
      </c>
      <c r="D7" s="88">
        <f>'Liste per sezione'!I$34</f>
        <v>0.013151714419915453</v>
      </c>
      <c r="K7" s="19"/>
      <c r="L7" s="20"/>
      <c r="M7" s="21"/>
      <c r="N7" s="9"/>
    </row>
    <row r="8" spans="1:14" ht="12.75">
      <c r="A8" s="22"/>
      <c r="B8" s="23" t="s">
        <v>33</v>
      </c>
      <c r="C8" s="62">
        <f>'Liste per sezione'!J$33</f>
        <v>755</v>
      </c>
      <c r="D8" s="88">
        <f>'Liste per sezione'!J$34</f>
        <v>0.03223878047739015</v>
      </c>
      <c r="K8" s="19"/>
      <c r="L8" s="20"/>
      <c r="M8" s="21"/>
      <c r="N8" s="9"/>
    </row>
    <row r="9" spans="1:14" ht="12.75">
      <c r="A9" s="22"/>
      <c r="B9" s="23" t="s">
        <v>34</v>
      </c>
      <c r="C9" s="62">
        <f>'Liste per sezione'!K$33</f>
        <v>263</v>
      </c>
      <c r="D9" s="88">
        <f>'Liste per sezione'!K$34</f>
        <v>0.011230197702720013</v>
      </c>
      <c r="K9" s="19"/>
      <c r="L9" s="20"/>
      <c r="M9" s="21"/>
      <c r="N9" s="9"/>
    </row>
    <row r="10" spans="1:14" ht="12.75">
      <c r="A10" s="22"/>
      <c r="B10" s="23" t="s">
        <v>35</v>
      </c>
      <c r="C10" s="62">
        <f>'Liste per sezione'!L$33</f>
        <v>2768</v>
      </c>
      <c r="D10" s="88">
        <f>'Liste per sezione'!L$34</f>
        <v>0.11819462829326616</v>
      </c>
      <c r="K10" s="19"/>
      <c r="L10" s="20"/>
      <c r="M10" s="21"/>
      <c r="N10" s="9"/>
    </row>
    <row r="11" spans="1:14" ht="12.75">
      <c r="A11" s="22"/>
      <c r="B11" s="23" t="s">
        <v>36</v>
      </c>
      <c r="C11" s="62">
        <f>'Liste per sezione'!M$33</f>
        <v>1388</v>
      </c>
      <c r="D11" s="88">
        <f>'Liste per sezione'!M$34</f>
        <v>0.059268115632606005</v>
      </c>
      <c r="K11" s="19"/>
      <c r="L11" s="20"/>
      <c r="M11" s="21"/>
      <c r="N11" s="9"/>
    </row>
    <row r="12" spans="1:14" ht="12.75">
      <c r="A12" s="22"/>
      <c r="B12" s="23" t="s">
        <v>37</v>
      </c>
      <c r="C12" s="62">
        <f>'Liste per sezione'!O$33</f>
        <v>1296</v>
      </c>
      <c r="D12" s="88">
        <f>'Liste per sezione'!O$34</f>
        <v>0.05533968145522866</v>
      </c>
      <c r="K12" s="19"/>
      <c r="L12" s="20"/>
      <c r="M12" s="21"/>
      <c r="N12" s="9"/>
    </row>
    <row r="13" spans="1:14" ht="12.75">
      <c r="A13" s="22"/>
      <c r="B13" s="23" t="s">
        <v>38</v>
      </c>
      <c r="C13" s="62">
        <f>'Liste per sezione'!P$33</f>
        <v>2872</v>
      </c>
      <c r="D13" s="88">
        <f>'Liste per sezione'!P$34</f>
        <v>0.12263546692856228</v>
      </c>
      <c r="K13" s="19"/>
      <c r="L13" s="20"/>
      <c r="M13" s="21"/>
      <c r="N13" s="9"/>
    </row>
    <row r="14" spans="1:14" ht="12.75">
      <c r="A14" s="22"/>
      <c r="B14" s="23" t="s">
        <v>39</v>
      </c>
      <c r="C14" s="62">
        <f>'Liste per sezione'!Q$33</f>
        <v>898</v>
      </c>
      <c r="D14" s="88">
        <f>'Liste per sezione'!Q$34</f>
        <v>0.03834493360092233</v>
      </c>
      <c r="K14" s="19"/>
      <c r="L14" s="20"/>
      <c r="M14" s="21"/>
      <c r="N14" s="9"/>
    </row>
    <row r="15" spans="1:14" ht="12.75">
      <c r="A15" s="22"/>
      <c r="B15" s="23" t="s">
        <v>40</v>
      </c>
      <c r="C15" s="62">
        <f>'Liste per sezione'!R$33</f>
        <v>92</v>
      </c>
      <c r="D15" s="88">
        <f>'Liste per sezione'!R$34</f>
        <v>0.0039284341773773435</v>
      </c>
      <c r="K15" s="19"/>
      <c r="L15" s="20"/>
      <c r="M15" s="21"/>
      <c r="N15" s="9"/>
    </row>
    <row r="16" spans="1:14" ht="12.75">
      <c r="A16" s="22"/>
      <c r="B16" s="23" t="s">
        <v>41</v>
      </c>
      <c r="C16" s="62">
        <f>'Liste per sezione'!S$33</f>
        <v>387</v>
      </c>
      <c r="D16" s="88">
        <f>'Liste per sezione'!S$34</f>
        <v>0.01652504376788078</v>
      </c>
      <c r="K16" s="19"/>
      <c r="L16" s="20"/>
      <c r="M16" s="21"/>
      <c r="N16" s="9"/>
    </row>
    <row r="17" spans="1:14" ht="12.75">
      <c r="A17" s="22"/>
      <c r="B17" s="23" t="s">
        <v>42</v>
      </c>
      <c r="C17" s="62">
        <f>'Liste per sezione'!T$33</f>
        <v>2308</v>
      </c>
      <c r="D17" s="88">
        <f>'Liste per sezione'!T$34</f>
        <v>0.09855245740637944</v>
      </c>
      <c r="K17" s="19"/>
      <c r="L17" s="20"/>
      <c r="M17" s="21"/>
      <c r="N17" s="9"/>
    </row>
    <row r="18" spans="1:14" ht="12.75">
      <c r="A18" s="22"/>
      <c r="B18" s="60" t="s">
        <v>43</v>
      </c>
      <c r="C18" s="62">
        <f>'Liste per sezione'!U$33</f>
        <v>2145</v>
      </c>
      <c r="D18" s="88">
        <f>'Liste per sezione'!U$34</f>
        <v>0.09159229685298262</v>
      </c>
      <c r="K18" s="19"/>
      <c r="L18" s="20"/>
      <c r="M18" s="21"/>
      <c r="N18" s="9"/>
    </row>
    <row r="19" spans="1:4" ht="13.5" thickBot="1">
      <c r="A19" s="22"/>
      <c r="B19" s="24" t="s">
        <v>44</v>
      </c>
      <c r="C19" s="64">
        <f>'Liste per sezione'!V$33</f>
        <v>930</v>
      </c>
      <c r="D19" s="89">
        <f>'Liste per sezione'!V$34</f>
        <v>0.03971134548870575</v>
      </c>
    </row>
    <row r="20" spans="1:4" ht="13.5" thickBot="1">
      <c r="A20" s="22"/>
      <c r="B20" s="9"/>
      <c r="C20" s="25"/>
      <c r="D20" s="26"/>
    </row>
    <row r="21" spans="1:4" ht="27.75" customHeight="1" thickBot="1">
      <c r="A21" s="107" t="s">
        <v>18</v>
      </c>
      <c r="B21" s="108"/>
      <c r="C21" s="108"/>
      <c r="D21" s="109"/>
    </row>
    <row r="22" spans="1:4" ht="13.5" thickBot="1">
      <c r="A22" s="110" t="s">
        <v>12</v>
      </c>
      <c r="B22" s="111"/>
      <c r="C22" s="66" t="s">
        <v>4</v>
      </c>
      <c r="D22" s="67" t="s">
        <v>6</v>
      </c>
    </row>
    <row r="23" spans="1:4" ht="12.75">
      <c r="A23" s="112" t="s">
        <v>11</v>
      </c>
      <c r="B23" s="113"/>
      <c r="C23" s="65">
        <f>'Sindaci per sezione'!E33</f>
        <v>14083</v>
      </c>
      <c r="D23" s="92">
        <f>'Sindaci per sezione'!E34</f>
        <v>0.5923449001051525</v>
      </c>
    </row>
    <row r="24" spans="1:4" ht="12.75">
      <c r="A24" s="102" t="s">
        <v>27</v>
      </c>
      <c r="B24" s="103"/>
      <c r="C24" s="28">
        <f>'Sindaci per sezione'!F33</f>
        <v>9692</v>
      </c>
      <c r="D24" s="93">
        <f>'Sindaci per sezione'!F34</f>
        <v>0.40765509989484755</v>
      </c>
    </row>
  </sheetData>
  <sheetProtection/>
  <mergeCells count="5">
    <mergeCell ref="A24:B24"/>
    <mergeCell ref="B1:D1"/>
    <mergeCell ref="A21:D21"/>
    <mergeCell ref="A22:B22"/>
    <mergeCell ref="A23:B23"/>
  </mergeCells>
  <printOptions horizontalCentered="1" vertic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11"/>
  </sheetPr>
  <dimension ref="A1:W70"/>
  <sheetViews>
    <sheetView zoomScalePageLayoutView="0" workbookViewId="0" topLeftCell="A1">
      <pane xSplit="4" ySplit="1" topLeftCell="M11" activePane="bottomRight" state="frozen"/>
      <selection pane="topLeft" activeCell="I82" sqref="I82"/>
      <selection pane="topRight" activeCell="I82" sqref="I82"/>
      <selection pane="bottomLeft" activeCell="I82" sqref="I82"/>
      <selection pane="bottomRight" activeCell="V33" sqref="V33"/>
    </sheetView>
  </sheetViews>
  <sheetFormatPr defaultColWidth="12.00390625" defaultRowHeight="12.75"/>
  <cols>
    <col min="1" max="1" width="8.140625" style="1" customWidth="1"/>
    <col min="2" max="4" width="8.140625" style="31" customWidth="1"/>
    <col min="5" max="23" width="8.7109375" style="1" customWidth="1"/>
    <col min="24" max="16384" width="12.00390625" style="1" customWidth="1"/>
  </cols>
  <sheetData>
    <row r="1" spans="1:23" ht="50.25" customHeight="1" thickBot="1">
      <c r="A1" s="3" t="s">
        <v>0</v>
      </c>
      <c r="B1" s="4" t="s">
        <v>1</v>
      </c>
      <c r="C1" s="5" t="s">
        <v>2</v>
      </c>
      <c r="D1" s="5" t="s">
        <v>17</v>
      </c>
      <c r="E1" s="6"/>
      <c r="F1" s="7"/>
      <c r="G1" s="7"/>
      <c r="H1" s="7"/>
      <c r="I1" s="7"/>
      <c r="J1" s="7"/>
      <c r="K1" s="7"/>
      <c r="L1" s="7"/>
      <c r="M1" s="7"/>
      <c r="N1" s="83" t="s">
        <v>47</v>
      </c>
      <c r="O1" s="6"/>
      <c r="P1" s="7"/>
      <c r="Q1" s="7"/>
      <c r="R1" s="7"/>
      <c r="S1" s="7"/>
      <c r="T1" s="7"/>
      <c r="U1" s="7"/>
      <c r="V1" s="87"/>
      <c r="W1" s="83" t="s">
        <v>47</v>
      </c>
    </row>
    <row r="2" spans="1:23" s="30" customFormat="1" ht="13.5" thickTop="1">
      <c r="A2" s="35">
        <v>1</v>
      </c>
      <c r="B2" s="36">
        <v>510</v>
      </c>
      <c r="C2" s="34">
        <v>377</v>
      </c>
      <c r="D2" s="96">
        <f>SUM(E2:M2)+SUM(O2:V2)</f>
        <v>365</v>
      </c>
      <c r="E2" s="14">
        <v>1</v>
      </c>
      <c r="F2" s="14">
        <v>39</v>
      </c>
      <c r="G2" s="14">
        <v>14</v>
      </c>
      <c r="H2" s="14">
        <v>50</v>
      </c>
      <c r="I2" s="14">
        <v>3</v>
      </c>
      <c r="J2" s="14">
        <v>10</v>
      </c>
      <c r="K2" s="14">
        <v>2</v>
      </c>
      <c r="L2" s="14">
        <v>61</v>
      </c>
      <c r="M2" s="14">
        <v>25</v>
      </c>
      <c r="N2" s="84">
        <v>4</v>
      </c>
      <c r="O2" s="41">
        <v>17</v>
      </c>
      <c r="P2" s="14">
        <v>40</v>
      </c>
      <c r="Q2" s="14">
        <v>13</v>
      </c>
      <c r="R2" s="14">
        <v>3</v>
      </c>
      <c r="S2" s="14">
        <v>1</v>
      </c>
      <c r="T2" s="14">
        <v>48</v>
      </c>
      <c r="U2" s="14">
        <v>38</v>
      </c>
      <c r="V2" s="41">
        <v>0</v>
      </c>
      <c r="W2" s="84">
        <v>2</v>
      </c>
    </row>
    <row r="3" spans="1:23" s="30" customFormat="1" ht="12.75">
      <c r="A3" s="35">
        <v>2</v>
      </c>
      <c r="B3" s="36">
        <v>852</v>
      </c>
      <c r="C3" s="34">
        <v>689</v>
      </c>
      <c r="D3" s="97">
        <f aca="true" t="shared" si="0" ref="D3:D32">SUM(E3:M3)+SUM(O3:V3)</f>
        <v>664</v>
      </c>
      <c r="E3" s="14">
        <v>0</v>
      </c>
      <c r="F3" s="14">
        <v>43</v>
      </c>
      <c r="G3" s="14">
        <v>21</v>
      </c>
      <c r="H3" s="14">
        <v>110</v>
      </c>
      <c r="I3" s="14">
        <v>11</v>
      </c>
      <c r="J3" s="14">
        <v>22</v>
      </c>
      <c r="K3" s="14">
        <v>21</v>
      </c>
      <c r="L3" s="14">
        <v>82</v>
      </c>
      <c r="M3" s="14">
        <v>47</v>
      </c>
      <c r="N3" s="84">
        <v>14</v>
      </c>
      <c r="O3" s="41">
        <v>32</v>
      </c>
      <c r="P3" s="14">
        <v>66</v>
      </c>
      <c r="Q3" s="14">
        <v>28</v>
      </c>
      <c r="R3" s="14">
        <v>4</v>
      </c>
      <c r="S3" s="14">
        <v>14</v>
      </c>
      <c r="T3" s="14">
        <v>81</v>
      </c>
      <c r="U3" s="14">
        <v>71</v>
      </c>
      <c r="V3" s="41">
        <v>11</v>
      </c>
      <c r="W3" s="84">
        <v>3</v>
      </c>
    </row>
    <row r="4" spans="1:23" s="30" customFormat="1" ht="12.75">
      <c r="A4" s="35">
        <v>3</v>
      </c>
      <c r="B4" s="36">
        <v>867</v>
      </c>
      <c r="C4" s="34">
        <v>706</v>
      </c>
      <c r="D4" s="97">
        <f t="shared" si="0"/>
        <v>677</v>
      </c>
      <c r="E4" s="14">
        <v>0</v>
      </c>
      <c r="F4" s="14">
        <v>79</v>
      </c>
      <c r="G4" s="14">
        <v>40</v>
      </c>
      <c r="H4" s="14">
        <v>110</v>
      </c>
      <c r="I4" s="14">
        <v>5</v>
      </c>
      <c r="J4" s="14">
        <v>26</v>
      </c>
      <c r="K4" s="14">
        <v>5</v>
      </c>
      <c r="L4" s="14">
        <v>77</v>
      </c>
      <c r="M4" s="14">
        <v>20</v>
      </c>
      <c r="N4" s="84">
        <v>15</v>
      </c>
      <c r="O4" s="41">
        <v>42</v>
      </c>
      <c r="P4" s="14">
        <v>119</v>
      </c>
      <c r="Q4" s="14">
        <v>33</v>
      </c>
      <c r="R4" s="14">
        <v>0</v>
      </c>
      <c r="S4" s="14">
        <v>10</v>
      </c>
      <c r="T4" s="14">
        <v>43</v>
      </c>
      <c r="U4" s="14">
        <v>56</v>
      </c>
      <c r="V4" s="41">
        <v>12</v>
      </c>
      <c r="W4" s="84">
        <v>1</v>
      </c>
    </row>
    <row r="5" spans="1:23" s="30" customFormat="1" ht="12.75">
      <c r="A5" s="35">
        <v>4</v>
      </c>
      <c r="B5" s="36">
        <v>967</v>
      </c>
      <c r="C5" s="34">
        <v>812</v>
      </c>
      <c r="D5" s="97">
        <f t="shared" si="0"/>
        <v>790</v>
      </c>
      <c r="E5" s="14">
        <v>4</v>
      </c>
      <c r="F5" s="14">
        <v>117</v>
      </c>
      <c r="G5" s="14">
        <v>67</v>
      </c>
      <c r="H5" s="14">
        <v>112</v>
      </c>
      <c r="I5" s="14">
        <v>17</v>
      </c>
      <c r="J5" s="14">
        <v>21</v>
      </c>
      <c r="K5" s="14">
        <v>7</v>
      </c>
      <c r="L5" s="14">
        <v>86</v>
      </c>
      <c r="M5" s="14">
        <v>42</v>
      </c>
      <c r="N5" s="84">
        <v>6</v>
      </c>
      <c r="O5" s="41">
        <v>35</v>
      </c>
      <c r="P5" s="14">
        <v>90</v>
      </c>
      <c r="Q5" s="14">
        <v>33</v>
      </c>
      <c r="R5" s="14">
        <v>7</v>
      </c>
      <c r="S5" s="14">
        <v>7</v>
      </c>
      <c r="T5" s="14">
        <v>56</v>
      </c>
      <c r="U5" s="14">
        <v>53</v>
      </c>
      <c r="V5" s="41">
        <v>36</v>
      </c>
      <c r="W5" s="84">
        <v>2</v>
      </c>
    </row>
    <row r="6" spans="1:23" s="30" customFormat="1" ht="12.75">
      <c r="A6" s="35">
        <v>5</v>
      </c>
      <c r="B6" s="36">
        <v>1086</v>
      </c>
      <c r="C6" s="34">
        <v>948</v>
      </c>
      <c r="D6" s="97">
        <f t="shared" si="0"/>
        <v>933</v>
      </c>
      <c r="E6" s="14">
        <v>0</v>
      </c>
      <c r="F6" s="14">
        <v>52</v>
      </c>
      <c r="G6" s="14">
        <v>61</v>
      </c>
      <c r="H6" s="14">
        <v>103</v>
      </c>
      <c r="I6" s="14">
        <v>9</v>
      </c>
      <c r="J6" s="14">
        <v>25</v>
      </c>
      <c r="K6" s="14">
        <v>10</v>
      </c>
      <c r="L6" s="14">
        <v>125</v>
      </c>
      <c r="M6" s="14">
        <v>134</v>
      </c>
      <c r="N6" s="84">
        <v>7</v>
      </c>
      <c r="O6" s="41">
        <v>49</v>
      </c>
      <c r="P6" s="14">
        <v>100</v>
      </c>
      <c r="Q6" s="14">
        <v>56</v>
      </c>
      <c r="R6" s="14">
        <v>5</v>
      </c>
      <c r="S6" s="14">
        <v>13</v>
      </c>
      <c r="T6" s="14">
        <v>100</v>
      </c>
      <c r="U6" s="14">
        <v>63</v>
      </c>
      <c r="V6" s="41">
        <v>28</v>
      </c>
      <c r="W6" s="84">
        <v>3</v>
      </c>
    </row>
    <row r="7" spans="1:23" s="30" customFormat="1" ht="12.75">
      <c r="A7" s="35">
        <v>6</v>
      </c>
      <c r="B7" s="36">
        <v>988</v>
      </c>
      <c r="C7" s="34">
        <v>865</v>
      </c>
      <c r="D7" s="97">
        <f t="shared" si="0"/>
        <v>840</v>
      </c>
      <c r="E7" s="14">
        <v>0</v>
      </c>
      <c r="F7" s="14">
        <v>69</v>
      </c>
      <c r="G7" s="14">
        <v>67</v>
      </c>
      <c r="H7" s="14">
        <v>105</v>
      </c>
      <c r="I7" s="14">
        <v>9</v>
      </c>
      <c r="J7" s="14">
        <v>39</v>
      </c>
      <c r="K7" s="14">
        <v>5</v>
      </c>
      <c r="L7" s="14">
        <v>74</v>
      </c>
      <c r="M7" s="14">
        <v>73</v>
      </c>
      <c r="N7" s="84">
        <v>8</v>
      </c>
      <c r="O7" s="41">
        <v>36</v>
      </c>
      <c r="P7" s="14">
        <v>112</v>
      </c>
      <c r="Q7" s="14">
        <v>44</v>
      </c>
      <c r="R7" s="14">
        <v>7</v>
      </c>
      <c r="S7" s="14">
        <v>7</v>
      </c>
      <c r="T7" s="14">
        <v>96</v>
      </c>
      <c r="U7" s="14">
        <v>52</v>
      </c>
      <c r="V7" s="41">
        <v>45</v>
      </c>
      <c r="W7" s="84">
        <v>1</v>
      </c>
    </row>
    <row r="8" spans="1:23" s="30" customFormat="1" ht="12.75">
      <c r="A8" s="35">
        <v>7</v>
      </c>
      <c r="B8" s="36">
        <v>999</v>
      </c>
      <c r="C8" s="34">
        <v>808</v>
      </c>
      <c r="D8" s="97">
        <f t="shared" si="0"/>
        <v>771</v>
      </c>
      <c r="E8" s="14">
        <v>1</v>
      </c>
      <c r="F8" s="14">
        <v>64</v>
      </c>
      <c r="G8" s="14">
        <v>53</v>
      </c>
      <c r="H8" s="14">
        <v>144</v>
      </c>
      <c r="I8" s="14">
        <v>13</v>
      </c>
      <c r="J8" s="14">
        <v>30</v>
      </c>
      <c r="K8" s="14">
        <v>5</v>
      </c>
      <c r="L8" s="14">
        <v>64</v>
      </c>
      <c r="M8" s="14">
        <v>40</v>
      </c>
      <c r="N8" s="84">
        <v>17</v>
      </c>
      <c r="O8" s="41">
        <v>48</v>
      </c>
      <c r="P8" s="14">
        <v>114</v>
      </c>
      <c r="Q8" s="14">
        <v>22</v>
      </c>
      <c r="R8" s="14">
        <v>2</v>
      </c>
      <c r="S8" s="14">
        <v>19</v>
      </c>
      <c r="T8" s="14">
        <v>69</v>
      </c>
      <c r="U8" s="14">
        <v>59</v>
      </c>
      <c r="V8" s="41">
        <v>24</v>
      </c>
      <c r="W8" s="84">
        <v>7</v>
      </c>
    </row>
    <row r="9" spans="1:23" s="30" customFormat="1" ht="12.75">
      <c r="A9" s="35">
        <v>8</v>
      </c>
      <c r="B9" s="36">
        <v>968</v>
      </c>
      <c r="C9" s="34">
        <v>819</v>
      </c>
      <c r="D9" s="97">
        <f t="shared" si="0"/>
        <v>794</v>
      </c>
      <c r="E9" s="14">
        <v>0</v>
      </c>
      <c r="F9" s="14">
        <v>112</v>
      </c>
      <c r="G9" s="14">
        <v>39</v>
      </c>
      <c r="H9" s="14">
        <v>70</v>
      </c>
      <c r="I9" s="14">
        <v>9</v>
      </c>
      <c r="J9" s="14">
        <v>12</v>
      </c>
      <c r="K9" s="14">
        <v>6</v>
      </c>
      <c r="L9" s="14">
        <v>86</v>
      </c>
      <c r="M9" s="14">
        <v>39</v>
      </c>
      <c r="N9" s="84">
        <v>12</v>
      </c>
      <c r="O9" s="41">
        <v>55</v>
      </c>
      <c r="P9" s="14">
        <v>74</v>
      </c>
      <c r="Q9" s="14">
        <v>16</v>
      </c>
      <c r="R9" s="14">
        <v>2</v>
      </c>
      <c r="S9" s="14">
        <v>15</v>
      </c>
      <c r="T9" s="14">
        <v>86</v>
      </c>
      <c r="U9" s="14">
        <v>142</v>
      </c>
      <c r="V9" s="41">
        <v>31</v>
      </c>
      <c r="W9" s="84">
        <v>8</v>
      </c>
    </row>
    <row r="10" spans="1:23" s="30" customFormat="1" ht="12.75">
      <c r="A10" s="35">
        <v>9</v>
      </c>
      <c r="B10" s="36">
        <v>885</v>
      </c>
      <c r="C10" s="34">
        <v>771</v>
      </c>
      <c r="D10" s="97">
        <f t="shared" si="0"/>
        <v>746</v>
      </c>
      <c r="E10" s="14">
        <v>0</v>
      </c>
      <c r="F10" s="14">
        <v>77</v>
      </c>
      <c r="G10" s="14">
        <v>40</v>
      </c>
      <c r="H10" s="14">
        <v>133</v>
      </c>
      <c r="I10" s="14">
        <v>10</v>
      </c>
      <c r="J10" s="14">
        <v>23</v>
      </c>
      <c r="K10" s="14">
        <v>14</v>
      </c>
      <c r="L10" s="14">
        <v>88</v>
      </c>
      <c r="M10" s="14">
        <v>34</v>
      </c>
      <c r="N10" s="84">
        <v>11</v>
      </c>
      <c r="O10" s="41">
        <v>38</v>
      </c>
      <c r="P10" s="14">
        <v>61</v>
      </c>
      <c r="Q10" s="14">
        <v>19</v>
      </c>
      <c r="R10" s="14">
        <v>0</v>
      </c>
      <c r="S10" s="14">
        <v>10</v>
      </c>
      <c r="T10" s="14">
        <v>57</v>
      </c>
      <c r="U10" s="14">
        <v>109</v>
      </c>
      <c r="V10" s="41">
        <v>33</v>
      </c>
      <c r="W10" s="84">
        <v>2</v>
      </c>
    </row>
    <row r="11" spans="1:23" s="30" customFormat="1" ht="12.75">
      <c r="A11" s="35">
        <v>10</v>
      </c>
      <c r="B11" s="36">
        <v>990</v>
      </c>
      <c r="C11" s="34">
        <v>771</v>
      </c>
      <c r="D11" s="97">
        <f t="shared" si="0"/>
        <v>745</v>
      </c>
      <c r="E11" s="14">
        <v>0</v>
      </c>
      <c r="F11" s="14">
        <v>79</v>
      </c>
      <c r="G11" s="14">
        <v>31</v>
      </c>
      <c r="H11" s="14">
        <v>106</v>
      </c>
      <c r="I11" s="14">
        <v>5</v>
      </c>
      <c r="J11" s="14">
        <v>41</v>
      </c>
      <c r="K11" s="14">
        <v>4</v>
      </c>
      <c r="L11" s="14">
        <v>111</v>
      </c>
      <c r="M11" s="14">
        <v>28</v>
      </c>
      <c r="N11" s="84">
        <v>5</v>
      </c>
      <c r="O11" s="41">
        <v>53</v>
      </c>
      <c r="P11" s="14">
        <v>82</v>
      </c>
      <c r="Q11" s="14">
        <v>24</v>
      </c>
      <c r="R11" s="14">
        <v>1</v>
      </c>
      <c r="S11" s="14">
        <v>18</v>
      </c>
      <c r="T11" s="14">
        <v>69</v>
      </c>
      <c r="U11" s="14">
        <v>71</v>
      </c>
      <c r="V11" s="41">
        <v>22</v>
      </c>
      <c r="W11" s="84">
        <v>1</v>
      </c>
    </row>
    <row r="12" spans="1:23" s="30" customFormat="1" ht="12.75">
      <c r="A12" s="35">
        <v>11</v>
      </c>
      <c r="B12" s="36">
        <v>1075</v>
      </c>
      <c r="C12" s="34">
        <v>885</v>
      </c>
      <c r="D12" s="97">
        <f t="shared" si="0"/>
        <v>852</v>
      </c>
      <c r="E12" s="14">
        <v>1</v>
      </c>
      <c r="F12" s="14">
        <v>49</v>
      </c>
      <c r="G12" s="14">
        <v>54</v>
      </c>
      <c r="H12" s="14">
        <v>140</v>
      </c>
      <c r="I12" s="14">
        <v>12</v>
      </c>
      <c r="J12" s="14">
        <v>43</v>
      </c>
      <c r="K12" s="14">
        <v>12</v>
      </c>
      <c r="L12" s="14">
        <v>132</v>
      </c>
      <c r="M12" s="14">
        <v>45</v>
      </c>
      <c r="N12" s="84">
        <v>12</v>
      </c>
      <c r="O12" s="41">
        <v>72</v>
      </c>
      <c r="P12" s="14">
        <v>91</v>
      </c>
      <c r="Q12" s="14">
        <v>28</v>
      </c>
      <c r="R12" s="14">
        <v>5</v>
      </c>
      <c r="S12" s="14">
        <v>13</v>
      </c>
      <c r="T12" s="14">
        <v>71</v>
      </c>
      <c r="U12" s="14">
        <v>66</v>
      </c>
      <c r="V12" s="41">
        <v>18</v>
      </c>
      <c r="W12" s="84">
        <v>1</v>
      </c>
    </row>
    <row r="13" spans="1:23" s="30" customFormat="1" ht="12.75">
      <c r="A13" s="35">
        <v>12</v>
      </c>
      <c r="B13" s="36">
        <v>1109</v>
      </c>
      <c r="C13" s="34">
        <v>953</v>
      </c>
      <c r="D13" s="97">
        <f t="shared" si="0"/>
        <v>930</v>
      </c>
      <c r="E13" s="14">
        <v>0</v>
      </c>
      <c r="F13" s="14">
        <v>34</v>
      </c>
      <c r="G13" s="14">
        <v>38</v>
      </c>
      <c r="H13" s="14">
        <v>148</v>
      </c>
      <c r="I13" s="14">
        <v>17</v>
      </c>
      <c r="J13" s="14">
        <v>35</v>
      </c>
      <c r="K13" s="14">
        <v>54</v>
      </c>
      <c r="L13" s="14">
        <v>119</v>
      </c>
      <c r="M13" s="14">
        <v>56</v>
      </c>
      <c r="N13" s="84">
        <v>3</v>
      </c>
      <c r="O13" s="41">
        <v>68</v>
      </c>
      <c r="P13" s="14">
        <v>132</v>
      </c>
      <c r="Q13" s="14">
        <v>39</v>
      </c>
      <c r="R13" s="14">
        <v>4</v>
      </c>
      <c r="S13" s="14">
        <v>24</v>
      </c>
      <c r="T13" s="14">
        <v>75</v>
      </c>
      <c r="U13" s="14">
        <v>57</v>
      </c>
      <c r="V13" s="41">
        <v>30</v>
      </c>
      <c r="W13" s="84">
        <v>3</v>
      </c>
    </row>
    <row r="14" spans="1:23" s="30" customFormat="1" ht="12.75">
      <c r="A14" s="35">
        <v>13</v>
      </c>
      <c r="B14" s="36">
        <v>1044</v>
      </c>
      <c r="C14" s="34">
        <v>856</v>
      </c>
      <c r="D14" s="97">
        <f t="shared" si="0"/>
        <v>835</v>
      </c>
      <c r="E14" s="14">
        <v>1</v>
      </c>
      <c r="F14" s="14">
        <v>48</v>
      </c>
      <c r="G14" s="14">
        <v>47</v>
      </c>
      <c r="H14" s="14">
        <v>146</v>
      </c>
      <c r="I14" s="14">
        <v>14</v>
      </c>
      <c r="J14" s="14">
        <v>18</v>
      </c>
      <c r="K14" s="14">
        <v>11</v>
      </c>
      <c r="L14" s="14">
        <v>115</v>
      </c>
      <c r="M14" s="14">
        <v>70</v>
      </c>
      <c r="N14" s="84">
        <v>10</v>
      </c>
      <c r="O14" s="41">
        <v>40</v>
      </c>
      <c r="P14" s="14">
        <v>93</v>
      </c>
      <c r="Q14" s="14">
        <v>23</v>
      </c>
      <c r="R14" s="14">
        <v>5</v>
      </c>
      <c r="S14" s="14">
        <v>18</v>
      </c>
      <c r="T14" s="14">
        <v>69</v>
      </c>
      <c r="U14" s="14">
        <v>61</v>
      </c>
      <c r="V14" s="41">
        <v>56</v>
      </c>
      <c r="W14" s="84">
        <v>5</v>
      </c>
    </row>
    <row r="15" spans="1:23" s="30" customFormat="1" ht="12.75">
      <c r="A15" s="35">
        <v>14</v>
      </c>
      <c r="B15" s="36">
        <v>965</v>
      </c>
      <c r="C15" s="34">
        <v>845</v>
      </c>
      <c r="D15" s="97">
        <f t="shared" si="0"/>
        <v>827</v>
      </c>
      <c r="E15" s="14">
        <v>0</v>
      </c>
      <c r="F15" s="14">
        <v>53</v>
      </c>
      <c r="G15" s="14">
        <v>62</v>
      </c>
      <c r="H15" s="14">
        <v>99</v>
      </c>
      <c r="I15" s="14">
        <v>6</v>
      </c>
      <c r="J15" s="14">
        <v>24</v>
      </c>
      <c r="K15" s="14">
        <v>6</v>
      </c>
      <c r="L15" s="14">
        <v>132</v>
      </c>
      <c r="M15" s="14">
        <v>39</v>
      </c>
      <c r="N15" s="84">
        <v>9</v>
      </c>
      <c r="O15" s="41">
        <v>42</v>
      </c>
      <c r="P15" s="14">
        <v>111</v>
      </c>
      <c r="Q15" s="14">
        <v>37</v>
      </c>
      <c r="R15" s="14">
        <v>4</v>
      </c>
      <c r="S15" s="14">
        <v>11</v>
      </c>
      <c r="T15" s="14">
        <v>76</v>
      </c>
      <c r="U15" s="14">
        <v>67</v>
      </c>
      <c r="V15" s="41">
        <v>58</v>
      </c>
      <c r="W15" s="84">
        <v>2</v>
      </c>
    </row>
    <row r="16" spans="1:23" s="30" customFormat="1" ht="12.75">
      <c r="A16" s="35">
        <v>15</v>
      </c>
      <c r="B16" s="36">
        <v>1016</v>
      </c>
      <c r="C16" s="34">
        <v>898</v>
      </c>
      <c r="D16" s="97">
        <f t="shared" si="0"/>
        <v>882</v>
      </c>
      <c r="E16" s="14">
        <v>1</v>
      </c>
      <c r="F16" s="14">
        <v>52</v>
      </c>
      <c r="G16" s="14">
        <v>43</v>
      </c>
      <c r="H16" s="14">
        <v>97</v>
      </c>
      <c r="I16" s="14">
        <v>3</v>
      </c>
      <c r="J16" s="14">
        <v>11</v>
      </c>
      <c r="K16" s="14">
        <v>11</v>
      </c>
      <c r="L16" s="14">
        <v>161</v>
      </c>
      <c r="M16" s="14">
        <v>39</v>
      </c>
      <c r="N16" s="84">
        <v>10</v>
      </c>
      <c r="O16" s="41">
        <v>28</v>
      </c>
      <c r="P16" s="14">
        <v>127</v>
      </c>
      <c r="Q16" s="14">
        <v>20</v>
      </c>
      <c r="R16" s="14">
        <v>2</v>
      </c>
      <c r="S16" s="14">
        <v>6</v>
      </c>
      <c r="T16" s="14">
        <v>150</v>
      </c>
      <c r="U16" s="14">
        <v>95</v>
      </c>
      <c r="V16" s="41">
        <v>36</v>
      </c>
      <c r="W16" s="84">
        <v>2</v>
      </c>
    </row>
    <row r="17" spans="1:23" s="30" customFormat="1" ht="12.75">
      <c r="A17" s="35">
        <v>16</v>
      </c>
      <c r="B17" s="36">
        <v>992</v>
      </c>
      <c r="C17" s="34">
        <v>866</v>
      </c>
      <c r="D17" s="97">
        <f t="shared" si="0"/>
        <v>841</v>
      </c>
      <c r="E17" s="14">
        <v>0</v>
      </c>
      <c r="F17" s="14">
        <v>43</v>
      </c>
      <c r="G17" s="14">
        <v>26</v>
      </c>
      <c r="H17" s="14">
        <v>158</v>
      </c>
      <c r="I17" s="14">
        <v>11</v>
      </c>
      <c r="J17" s="14">
        <v>22</v>
      </c>
      <c r="K17" s="14">
        <v>6</v>
      </c>
      <c r="L17" s="14">
        <v>160</v>
      </c>
      <c r="M17" s="14">
        <v>38</v>
      </c>
      <c r="N17" s="84">
        <v>11</v>
      </c>
      <c r="O17" s="41">
        <v>38</v>
      </c>
      <c r="P17" s="14">
        <v>67</v>
      </c>
      <c r="Q17" s="14">
        <v>30</v>
      </c>
      <c r="R17" s="14">
        <v>5</v>
      </c>
      <c r="S17" s="14">
        <v>11</v>
      </c>
      <c r="T17" s="14">
        <v>96</v>
      </c>
      <c r="U17" s="14">
        <v>79</v>
      </c>
      <c r="V17" s="41">
        <v>51</v>
      </c>
      <c r="W17" s="84">
        <v>1</v>
      </c>
    </row>
    <row r="18" spans="1:23" s="30" customFormat="1" ht="12.75">
      <c r="A18" s="35">
        <v>17</v>
      </c>
      <c r="B18" s="36">
        <v>857</v>
      </c>
      <c r="C18" s="34">
        <v>729</v>
      </c>
      <c r="D18" s="97">
        <f t="shared" si="0"/>
        <v>718</v>
      </c>
      <c r="E18" s="14">
        <v>0</v>
      </c>
      <c r="F18" s="14">
        <v>36</v>
      </c>
      <c r="G18" s="14">
        <v>29</v>
      </c>
      <c r="H18" s="14">
        <v>88</v>
      </c>
      <c r="I18" s="14">
        <v>4</v>
      </c>
      <c r="J18" s="14">
        <v>5</v>
      </c>
      <c r="K18" s="14">
        <v>0</v>
      </c>
      <c r="L18" s="14">
        <v>127</v>
      </c>
      <c r="M18" s="14">
        <v>57</v>
      </c>
      <c r="N18" s="84">
        <v>2</v>
      </c>
      <c r="O18" s="41">
        <v>22</v>
      </c>
      <c r="P18" s="14">
        <v>118</v>
      </c>
      <c r="Q18" s="14">
        <v>28</v>
      </c>
      <c r="R18" s="14">
        <v>1</v>
      </c>
      <c r="S18" s="14">
        <v>27</v>
      </c>
      <c r="T18" s="14">
        <v>84</v>
      </c>
      <c r="U18" s="14">
        <v>71</v>
      </c>
      <c r="V18" s="41">
        <v>21</v>
      </c>
      <c r="W18" s="84">
        <v>2</v>
      </c>
    </row>
    <row r="19" spans="1:23" s="30" customFormat="1" ht="12.75">
      <c r="A19" s="35">
        <v>18</v>
      </c>
      <c r="B19" s="36">
        <v>774</v>
      </c>
      <c r="C19" s="34">
        <v>672</v>
      </c>
      <c r="D19" s="97">
        <f t="shared" si="0"/>
        <v>654</v>
      </c>
      <c r="E19" s="14">
        <v>1</v>
      </c>
      <c r="F19" s="14">
        <v>43</v>
      </c>
      <c r="G19" s="14">
        <v>12</v>
      </c>
      <c r="H19" s="14">
        <v>114</v>
      </c>
      <c r="I19" s="14">
        <v>6</v>
      </c>
      <c r="J19" s="14">
        <v>4</v>
      </c>
      <c r="K19" s="14">
        <v>2</v>
      </c>
      <c r="L19" s="14">
        <v>96</v>
      </c>
      <c r="M19" s="14">
        <v>33</v>
      </c>
      <c r="N19" s="84">
        <v>7</v>
      </c>
      <c r="O19" s="41">
        <v>30</v>
      </c>
      <c r="P19" s="14">
        <v>78</v>
      </c>
      <c r="Q19" s="14">
        <v>22</v>
      </c>
      <c r="R19" s="14">
        <v>3</v>
      </c>
      <c r="S19" s="14">
        <v>7</v>
      </c>
      <c r="T19" s="14">
        <v>95</v>
      </c>
      <c r="U19" s="14">
        <v>64</v>
      </c>
      <c r="V19" s="41">
        <v>44</v>
      </c>
      <c r="W19" s="84">
        <v>4</v>
      </c>
    </row>
    <row r="20" spans="1:23" s="30" customFormat="1" ht="12.75">
      <c r="A20" s="35">
        <v>19</v>
      </c>
      <c r="B20" s="36">
        <v>874</v>
      </c>
      <c r="C20" s="34">
        <v>752</v>
      </c>
      <c r="D20" s="97">
        <f t="shared" si="0"/>
        <v>738</v>
      </c>
      <c r="E20" s="14">
        <v>3</v>
      </c>
      <c r="F20" s="14">
        <v>49</v>
      </c>
      <c r="G20" s="14">
        <v>33</v>
      </c>
      <c r="H20" s="14">
        <v>72</v>
      </c>
      <c r="I20" s="14">
        <v>9</v>
      </c>
      <c r="J20" s="14">
        <v>12</v>
      </c>
      <c r="K20" s="14">
        <v>4</v>
      </c>
      <c r="L20" s="14">
        <v>110</v>
      </c>
      <c r="M20" s="14">
        <v>57</v>
      </c>
      <c r="N20" s="84">
        <v>5</v>
      </c>
      <c r="O20" s="41">
        <v>35</v>
      </c>
      <c r="P20" s="14">
        <v>83</v>
      </c>
      <c r="Q20" s="14">
        <v>21</v>
      </c>
      <c r="R20" s="14">
        <v>5</v>
      </c>
      <c r="S20" s="14">
        <v>19</v>
      </c>
      <c r="T20" s="14">
        <v>100</v>
      </c>
      <c r="U20" s="14">
        <v>74</v>
      </c>
      <c r="V20" s="41">
        <v>52</v>
      </c>
      <c r="W20" s="84">
        <v>2</v>
      </c>
    </row>
    <row r="21" spans="1:23" s="30" customFormat="1" ht="12.75">
      <c r="A21" s="35">
        <v>20</v>
      </c>
      <c r="B21" s="36">
        <v>719</v>
      </c>
      <c r="C21" s="34">
        <v>624</v>
      </c>
      <c r="D21" s="97">
        <f t="shared" si="0"/>
        <v>611</v>
      </c>
      <c r="E21" s="14">
        <v>0</v>
      </c>
      <c r="F21" s="14">
        <v>44</v>
      </c>
      <c r="G21" s="14">
        <v>22</v>
      </c>
      <c r="H21" s="14">
        <v>79</v>
      </c>
      <c r="I21" s="14">
        <v>8</v>
      </c>
      <c r="J21" s="14">
        <v>12</v>
      </c>
      <c r="K21" s="14">
        <v>5</v>
      </c>
      <c r="L21" s="14">
        <v>92</v>
      </c>
      <c r="M21" s="14">
        <v>15</v>
      </c>
      <c r="N21" s="84">
        <v>3</v>
      </c>
      <c r="O21" s="41">
        <v>41</v>
      </c>
      <c r="P21" s="14">
        <v>69</v>
      </c>
      <c r="Q21" s="14">
        <v>10</v>
      </c>
      <c r="R21" s="14">
        <v>2</v>
      </c>
      <c r="S21" s="14">
        <v>12</v>
      </c>
      <c r="T21" s="14">
        <v>86</v>
      </c>
      <c r="U21" s="14">
        <v>71</v>
      </c>
      <c r="V21" s="41">
        <v>43</v>
      </c>
      <c r="W21" s="84">
        <v>2</v>
      </c>
    </row>
    <row r="22" spans="1:23" s="30" customFormat="1" ht="12.75">
      <c r="A22" s="35">
        <v>21</v>
      </c>
      <c r="B22" s="36">
        <v>888</v>
      </c>
      <c r="C22" s="34">
        <v>755</v>
      </c>
      <c r="D22" s="97">
        <f t="shared" si="0"/>
        <v>725</v>
      </c>
      <c r="E22" s="14">
        <v>0</v>
      </c>
      <c r="F22" s="14">
        <v>107</v>
      </c>
      <c r="G22" s="14">
        <v>29</v>
      </c>
      <c r="H22" s="14">
        <v>116</v>
      </c>
      <c r="I22" s="14">
        <v>10</v>
      </c>
      <c r="J22" s="14">
        <v>17</v>
      </c>
      <c r="K22" s="14">
        <v>8</v>
      </c>
      <c r="L22" s="14">
        <v>71</v>
      </c>
      <c r="M22" s="14">
        <v>24</v>
      </c>
      <c r="N22" s="84">
        <v>9</v>
      </c>
      <c r="O22" s="41">
        <v>32</v>
      </c>
      <c r="P22" s="14">
        <v>97</v>
      </c>
      <c r="Q22" s="14">
        <v>27</v>
      </c>
      <c r="R22" s="14">
        <v>4</v>
      </c>
      <c r="S22" s="14">
        <v>7</v>
      </c>
      <c r="T22" s="14">
        <v>82</v>
      </c>
      <c r="U22" s="14">
        <v>61</v>
      </c>
      <c r="V22" s="41">
        <v>33</v>
      </c>
      <c r="W22" s="84">
        <v>6</v>
      </c>
    </row>
    <row r="23" spans="1:23" s="30" customFormat="1" ht="12.75">
      <c r="A23" s="35">
        <v>22</v>
      </c>
      <c r="B23" s="36">
        <v>851</v>
      </c>
      <c r="C23" s="34">
        <v>751</v>
      </c>
      <c r="D23" s="97">
        <f t="shared" si="0"/>
        <v>738</v>
      </c>
      <c r="E23" s="14">
        <v>0</v>
      </c>
      <c r="F23" s="14">
        <v>116</v>
      </c>
      <c r="G23" s="14">
        <v>31</v>
      </c>
      <c r="H23" s="14">
        <v>96</v>
      </c>
      <c r="I23" s="14">
        <v>3</v>
      </c>
      <c r="J23" s="14">
        <v>16</v>
      </c>
      <c r="K23" s="14">
        <v>12</v>
      </c>
      <c r="L23" s="14">
        <v>110</v>
      </c>
      <c r="M23" s="14">
        <v>31</v>
      </c>
      <c r="N23" s="84">
        <v>6</v>
      </c>
      <c r="O23" s="41">
        <v>33</v>
      </c>
      <c r="P23" s="14">
        <v>97</v>
      </c>
      <c r="Q23" s="14">
        <v>40</v>
      </c>
      <c r="R23" s="14">
        <v>8</v>
      </c>
      <c r="S23" s="14">
        <v>11</v>
      </c>
      <c r="T23" s="14">
        <v>66</v>
      </c>
      <c r="U23" s="14">
        <v>39</v>
      </c>
      <c r="V23" s="41">
        <v>29</v>
      </c>
      <c r="W23" s="84">
        <v>5</v>
      </c>
    </row>
    <row r="24" spans="1:23" s="30" customFormat="1" ht="12.75">
      <c r="A24" s="35">
        <v>23</v>
      </c>
      <c r="B24" s="36">
        <v>937</v>
      </c>
      <c r="C24" s="34">
        <v>788</v>
      </c>
      <c r="D24" s="97">
        <f t="shared" si="0"/>
        <v>768</v>
      </c>
      <c r="E24" s="14">
        <v>2</v>
      </c>
      <c r="F24" s="14">
        <v>67</v>
      </c>
      <c r="G24" s="14">
        <v>23</v>
      </c>
      <c r="H24" s="14">
        <v>73</v>
      </c>
      <c r="I24" s="14">
        <v>8</v>
      </c>
      <c r="J24" s="14">
        <v>13</v>
      </c>
      <c r="K24" s="14">
        <v>5</v>
      </c>
      <c r="L24" s="14">
        <v>91</v>
      </c>
      <c r="M24" s="14">
        <v>47</v>
      </c>
      <c r="N24" s="84">
        <v>7</v>
      </c>
      <c r="O24" s="41">
        <v>67</v>
      </c>
      <c r="P24" s="14">
        <v>106</v>
      </c>
      <c r="Q24" s="14">
        <v>42</v>
      </c>
      <c r="R24" s="14">
        <v>0</v>
      </c>
      <c r="S24" s="14">
        <v>20</v>
      </c>
      <c r="T24" s="14">
        <v>86</v>
      </c>
      <c r="U24" s="14">
        <v>79</v>
      </c>
      <c r="V24" s="41">
        <v>39</v>
      </c>
      <c r="W24" s="84">
        <v>5</v>
      </c>
    </row>
    <row r="25" spans="1:23" s="30" customFormat="1" ht="12.75">
      <c r="A25" s="35">
        <v>24</v>
      </c>
      <c r="B25" s="36">
        <v>963</v>
      </c>
      <c r="C25" s="34">
        <v>867</v>
      </c>
      <c r="D25" s="100">
        <f t="shared" si="0"/>
        <v>824</v>
      </c>
      <c r="E25" s="14">
        <v>0</v>
      </c>
      <c r="F25" s="14">
        <v>144</v>
      </c>
      <c r="G25" s="14">
        <v>21</v>
      </c>
      <c r="H25" s="14">
        <v>83</v>
      </c>
      <c r="I25" s="14">
        <v>14</v>
      </c>
      <c r="J25" s="14">
        <v>18</v>
      </c>
      <c r="K25" s="14">
        <v>14</v>
      </c>
      <c r="L25" s="14">
        <v>93</v>
      </c>
      <c r="M25" s="14">
        <v>45</v>
      </c>
      <c r="N25" s="84">
        <v>13</v>
      </c>
      <c r="O25" s="41">
        <v>40</v>
      </c>
      <c r="P25" s="14">
        <v>97</v>
      </c>
      <c r="Q25" s="14">
        <v>40</v>
      </c>
      <c r="R25" s="14">
        <v>2</v>
      </c>
      <c r="S25" s="14">
        <v>33</v>
      </c>
      <c r="T25" s="14">
        <v>92</v>
      </c>
      <c r="U25" s="14">
        <v>54</v>
      </c>
      <c r="V25" s="41">
        <v>34</v>
      </c>
      <c r="W25" s="84">
        <v>6</v>
      </c>
    </row>
    <row r="26" spans="1:23" s="30" customFormat="1" ht="12.75">
      <c r="A26" s="35">
        <v>25</v>
      </c>
      <c r="B26" s="36">
        <v>961</v>
      </c>
      <c r="C26" s="34">
        <v>816</v>
      </c>
      <c r="D26" s="97">
        <f t="shared" si="0"/>
        <v>792</v>
      </c>
      <c r="E26" s="14">
        <v>0</v>
      </c>
      <c r="F26" s="14">
        <v>68</v>
      </c>
      <c r="G26" s="14">
        <v>34</v>
      </c>
      <c r="H26" s="14">
        <v>80</v>
      </c>
      <c r="I26" s="14">
        <v>18</v>
      </c>
      <c r="J26" s="14">
        <v>15</v>
      </c>
      <c r="K26" s="14">
        <v>5</v>
      </c>
      <c r="L26" s="14">
        <v>93</v>
      </c>
      <c r="M26" s="14">
        <v>46</v>
      </c>
      <c r="N26" s="84">
        <v>4</v>
      </c>
      <c r="O26" s="41">
        <v>40</v>
      </c>
      <c r="P26" s="14">
        <v>105</v>
      </c>
      <c r="Q26" s="14">
        <v>31</v>
      </c>
      <c r="R26" s="14">
        <v>4</v>
      </c>
      <c r="S26" s="14">
        <v>31</v>
      </c>
      <c r="T26" s="14">
        <v>114</v>
      </c>
      <c r="U26" s="14">
        <v>79</v>
      </c>
      <c r="V26" s="41">
        <v>29</v>
      </c>
      <c r="W26" s="84">
        <v>6</v>
      </c>
    </row>
    <row r="27" spans="1:23" s="30" customFormat="1" ht="12.75">
      <c r="A27" s="35">
        <v>26</v>
      </c>
      <c r="B27" s="36">
        <v>956</v>
      </c>
      <c r="C27" s="34">
        <v>811</v>
      </c>
      <c r="D27" s="97">
        <f t="shared" si="0"/>
        <v>797</v>
      </c>
      <c r="E27" s="14">
        <v>1</v>
      </c>
      <c r="F27" s="14">
        <v>105</v>
      </c>
      <c r="G27" s="14">
        <v>43</v>
      </c>
      <c r="H27" s="14">
        <v>100</v>
      </c>
      <c r="I27" s="14">
        <v>27</v>
      </c>
      <c r="J27" s="14">
        <v>17</v>
      </c>
      <c r="K27" s="14">
        <v>3</v>
      </c>
      <c r="L27" s="14">
        <v>69</v>
      </c>
      <c r="M27" s="14">
        <v>57</v>
      </c>
      <c r="N27" s="84">
        <v>6</v>
      </c>
      <c r="O27" s="41">
        <v>20</v>
      </c>
      <c r="P27" s="14">
        <v>94</v>
      </c>
      <c r="Q27" s="14">
        <v>38</v>
      </c>
      <c r="R27" s="14">
        <v>1</v>
      </c>
      <c r="S27" s="14">
        <v>9</v>
      </c>
      <c r="T27" s="14">
        <v>84</v>
      </c>
      <c r="U27" s="14">
        <v>86</v>
      </c>
      <c r="V27" s="41">
        <v>43</v>
      </c>
      <c r="W27" s="84">
        <v>1</v>
      </c>
    </row>
    <row r="28" spans="1:23" s="30" customFormat="1" ht="12.75">
      <c r="A28" s="35">
        <v>27</v>
      </c>
      <c r="B28" s="36">
        <v>986</v>
      </c>
      <c r="C28" s="34">
        <v>853</v>
      </c>
      <c r="D28" s="97">
        <f t="shared" si="0"/>
        <v>821</v>
      </c>
      <c r="E28" s="14">
        <v>0</v>
      </c>
      <c r="F28" s="14">
        <v>63</v>
      </c>
      <c r="G28" s="14">
        <v>24</v>
      </c>
      <c r="H28" s="14">
        <v>318</v>
      </c>
      <c r="I28" s="14">
        <v>8</v>
      </c>
      <c r="J28" s="14">
        <v>65</v>
      </c>
      <c r="K28" s="14">
        <v>10</v>
      </c>
      <c r="L28" s="14">
        <v>24</v>
      </c>
      <c r="M28" s="14">
        <v>20</v>
      </c>
      <c r="N28" s="84">
        <v>14</v>
      </c>
      <c r="O28" s="41">
        <v>42</v>
      </c>
      <c r="P28" s="14">
        <v>108</v>
      </c>
      <c r="Q28" s="14">
        <v>19</v>
      </c>
      <c r="R28" s="14">
        <v>0</v>
      </c>
      <c r="S28" s="14">
        <v>2</v>
      </c>
      <c r="T28" s="14">
        <v>31</v>
      </c>
      <c r="U28" s="14">
        <v>75</v>
      </c>
      <c r="V28" s="41">
        <v>12</v>
      </c>
      <c r="W28" s="84">
        <v>3</v>
      </c>
    </row>
    <row r="29" spans="1:23" s="30" customFormat="1" ht="12.75">
      <c r="A29" s="35">
        <v>28</v>
      </c>
      <c r="B29" s="36">
        <v>1008</v>
      </c>
      <c r="C29" s="34">
        <v>886</v>
      </c>
      <c r="D29" s="97">
        <f t="shared" si="0"/>
        <v>875</v>
      </c>
      <c r="E29" s="14">
        <v>0</v>
      </c>
      <c r="F29" s="14">
        <v>49</v>
      </c>
      <c r="G29" s="14">
        <v>40</v>
      </c>
      <c r="H29" s="14">
        <v>224</v>
      </c>
      <c r="I29" s="14">
        <v>15</v>
      </c>
      <c r="J29" s="14">
        <v>89</v>
      </c>
      <c r="K29" s="14">
        <v>12</v>
      </c>
      <c r="L29" s="14">
        <v>50</v>
      </c>
      <c r="M29" s="14">
        <v>22</v>
      </c>
      <c r="N29" s="84">
        <v>6</v>
      </c>
      <c r="O29" s="41">
        <v>45</v>
      </c>
      <c r="P29" s="14">
        <v>160</v>
      </c>
      <c r="Q29" s="14">
        <v>14</v>
      </c>
      <c r="R29" s="14">
        <v>0</v>
      </c>
      <c r="S29" s="14">
        <v>7</v>
      </c>
      <c r="T29" s="14">
        <v>46</v>
      </c>
      <c r="U29" s="14">
        <v>90</v>
      </c>
      <c r="V29" s="41">
        <v>12</v>
      </c>
      <c r="W29" s="84">
        <v>0</v>
      </c>
    </row>
    <row r="30" spans="1:23" s="30" customFormat="1" ht="12.75">
      <c r="A30" s="35">
        <v>29</v>
      </c>
      <c r="B30" s="36">
        <v>810</v>
      </c>
      <c r="C30" s="34">
        <v>669</v>
      </c>
      <c r="D30" s="97">
        <f t="shared" si="0"/>
        <v>650</v>
      </c>
      <c r="E30" s="14">
        <v>0</v>
      </c>
      <c r="F30" s="14">
        <v>62</v>
      </c>
      <c r="G30" s="14">
        <v>29</v>
      </c>
      <c r="H30" s="14">
        <v>131</v>
      </c>
      <c r="I30" s="14">
        <v>12</v>
      </c>
      <c r="J30" s="14">
        <v>29</v>
      </c>
      <c r="K30" s="14">
        <v>2</v>
      </c>
      <c r="L30" s="14">
        <v>37</v>
      </c>
      <c r="M30" s="14">
        <v>25</v>
      </c>
      <c r="N30" s="84">
        <v>2</v>
      </c>
      <c r="O30" s="41">
        <v>97</v>
      </c>
      <c r="P30" s="14">
        <v>74</v>
      </c>
      <c r="Q30" s="14">
        <v>15</v>
      </c>
      <c r="R30" s="14">
        <v>0</v>
      </c>
      <c r="S30" s="14">
        <v>4</v>
      </c>
      <c r="T30" s="14">
        <v>52</v>
      </c>
      <c r="U30" s="14">
        <v>57</v>
      </c>
      <c r="V30" s="41">
        <v>24</v>
      </c>
      <c r="W30" s="84">
        <v>1</v>
      </c>
    </row>
    <row r="31" spans="1:23" s="30" customFormat="1" ht="12.75">
      <c r="A31" s="35">
        <v>30</v>
      </c>
      <c r="B31" s="36">
        <v>806</v>
      </c>
      <c r="C31" s="34">
        <v>616</v>
      </c>
      <c r="D31" s="97">
        <f t="shared" si="0"/>
        <v>594</v>
      </c>
      <c r="E31" s="14">
        <v>2</v>
      </c>
      <c r="F31" s="14">
        <v>18</v>
      </c>
      <c r="G31" s="14">
        <v>19</v>
      </c>
      <c r="H31" s="14">
        <v>297</v>
      </c>
      <c r="I31" s="14">
        <v>10</v>
      </c>
      <c r="J31" s="14">
        <v>30</v>
      </c>
      <c r="K31" s="14">
        <v>0</v>
      </c>
      <c r="L31" s="14">
        <v>16</v>
      </c>
      <c r="M31" s="14">
        <v>43</v>
      </c>
      <c r="N31" s="84">
        <v>6</v>
      </c>
      <c r="O31" s="41">
        <v>27</v>
      </c>
      <c r="P31" s="14">
        <v>41</v>
      </c>
      <c r="Q31" s="14">
        <v>8</v>
      </c>
      <c r="R31" s="14">
        <v>2</v>
      </c>
      <c r="S31" s="14">
        <v>1</v>
      </c>
      <c r="T31" s="14">
        <v>20</v>
      </c>
      <c r="U31" s="14">
        <v>51</v>
      </c>
      <c r="V31" s="41">
        <v>9</v>
      </c>
      <c r="W31" s="84">
        <v>2</v>
      </c>
    </row>
    <row r="32" spans="1:23" s="30" customFormat="1" ht="13.5" thickBot="1">
      <c r="A32" s="35">
        <v>31</v>
      </c>
      <c r="B32" s="36">
        <v>833</v>
      </c>
      <c r="C32" s="34">
        <v>639</v>
      </c>
      <c r="D32" s="40">
        <f t="shared" si="0"/>
        <v>622</v>
      </c>
      <c r="E32" s="14">
        <v>0</v>
      </c>
      <c r="F32" s="14">
        <v>21</v>
      </c>
      <c r="G32" s="14">
        <v>33</v>
      </c>
      <c r="H32" s="14">
        <v>162</v>
      </c>
      <c r="I32" s="14">
        <v>2</v>
      </c>
      <c r="J32" s="14">
        <v>11</v>
      </c>
      <c r="K32" s="14">
        <v>2</v>
      </c>
      <c r="L32" s="14">
        <v>16</v>
      </c>
      <c r="M32" s="14">
        <v>97</v>
      </c>
      <c r="N32" s="84">
        <v>6</v>
      </c>
      <c r="O32" s="41">
        <v>32</v>
      </c>
      <c r="P32" s="14">
        <v>66</v>
      </c>
      <c r="Q32" s="14">
        <v>78</v>
      </c>
      <c r="R32" s="14">
        <v>4</v>
      </c>
      <c r="S32" s="14">
        <v>0</v>
      </c>
      <c r="T32" s="14">
        <v>28</v>
      </c>
      <c r="U32" s="14">
        <v>55</v>
      </c>
      <c r="V32" s="41">
        <v>15</v>
      </c>
      <c r="W32" s="84">
        <v>8</v>
      </c>
    </row>
    <row r="33" spans="1:23" s="31" customFormat="1" ht="26.25" customHeight="1" thickBot="1" thickTop="1">
      <c r="A33" s="2" t="s">
        <v>3</v>
      </c>
      <c r="B33" s="13">
        <f aca="true" t="shared" si="1" ref="B33:V33">SUM(B2:B32)</f>
        <v>28536</v>
      </c>
      <c r="C33" s="37">
        <f t="shared" si="1"/>
        <v>24097</v>
      </c>
      <c r="D33" s="39">
        <f t="shared" si="1"/>
        <v>23419</v>
      </c>
      <c r="E33" s="38">
        <f t="shared" si="1"/>
        <v>18</v>
      </c>
      <c r="F33" s="13">
        <f t="shared" si="1"/>
        <v>2002</v>
      </c>
      <c r="G33" s="13">
        <f t="shared" si="1"/>
        <v>1125</v>
      </c>
      <c r="H33" s="13">
        <f t="shared" si="1"/>
        <v>3864</v>
      </c>
      <c r="I33" s="13">
        <f t="shared" si="1"/>
        <v>308</v>
      </c>
      <c r="J33" s="13">
        <f t="shared" si="1"/>
        <v>755</v>
      </c>
      <c r="K33" s="13">
        <f t="shared" si="1"/>
        <v>263</v>
      </c>
      <c r="L33" s="13">
        <f t="shared" si="1"/>
        <v>2768</v>
      </c>
      <c r="M33" s="13">
        <f t="shared" si="1"/>
        <v>1388</v>
      </c>
      <c r="N33" s="85">
        <f t="shared" si="1"/>
        <v>250</v>
      </c>
      <c r="O33" s="38">
        <f t="shared" si="1"/>
        <v>1296</v>
      </c>
      <c r="P33" s="13">
        <f t="shared" si="1"/>
        <v>2872</v>
      </c>
      <c r="Q33" s="13">
        <f t="shared" si="1"/>
        <v>898</v>
      </c>
      <c r="R33" s="13">
        <f t="shared" si="1"/>
        <v>92</v>
      </c>
      <c r="S33" s="13">
        <f t="shared" si="1"/>
        <v>387</v>
      </c>
      <c r="T33" s="13">
        <f t="shared" si="1"/>
        <v>2308</v>
      </c>
      <c r="U33" s="13">
        <f t="shared" si="1"/>
        <v>2145</v>
      </c>
      <c r="V33" s="38">
        <f t="shared" si="1"/>
        <v>930</v>
      </c>
      <c r="W33" s="85">
        <f>SUM(W2:W32)</f>
        <v>97</v>
      </c>
    </row>
    <row r="34" spans="2:23" ht="13.5" thickBot="1">
      <c r="B34" s="123" t="s">
        <v>14</v>
      </c>
      <c r="C34" s="124"/>
      <c r="D34" s="125"/>
      <c r="E34" s="42">
        <f>IF($D$33=0,"",E33/$D$33)</f>
        <v>0.0007686066868781759</v>
      </c>
      <c r="F34" s="43">
        <f aca="true" t="shared" si="2" ref="F34:V34">IF($D$33=0,"",F33/$D$33)</f>
        <v>0.08548614372945045</v>
      </c>
      <c r="G34" s="43">
        <f t="shared" si="2"/>
        <v>0.04803791792988599</v>
      </c>
      <c r="H34" s="43">
        <f t="shared" si="2"/>
        <v>0.16499423544984843</v>
      </c>
      <c r="I34" s="43">
        <f t="shared" si="2"/>
        <v>0.013151714419915453</v>
      </c>
      <c r="J34" s="43">
        <f t="shared" si="2"/>
        <v>0.03223878047739015</v>
      </c>
      <c r="K34" s="43">
        <f t="shared" si="2"/>
        <v>0.011230197702720013</v>
      </c>
      <c r="L34" s="43">
        <f t="shared" si="2"/>
        <v>0.11819462829326616</v>
      </c>
      <c r="M34" s="86">
        <f t="shared" si="2"/>
        <v>0.059268115632606005</v>
      </c>
      <c r="N34" s="44"/>
      <c r="O34" s="45">
        <f t="shared" si="2"/>
        <v>0.05533968145522866</v>
      </c>
      <c r="P34" s="43">
        <f t="shared" si="2"/>
        <v>0.12263546692856228</v>
      </c>
      <c r="Q34" s="43">
        <f t="shared" si="2"/>
        <v>0.03834493360092233</v>
      </c>
      <c r="R34" s="43">
        <f t="shared" si="2"/>
        <v>0.0039284341773773435</v>
      </c>
      <c r="S34" s="43">
        <f t="shared" si="2"/>
        <v>0.01652504376788078</v>
      </c>
      <c r="T34" s="43">
        <f t="shared" si="2"/>
        <v>0.09855245740637944</v>
      </c>
      <c r="U34" s="43">
        <f t="shared" si="2"/>
        <v>0.09159229685298262</v>
      </c>
      <c r="V34" s="86">
        <f t="shared" si="2"/>
        <v>0.03971134548870575</v>
      </c>
      <c r="W34" s="46"/>
    </row>
    <row r="35" spans="2:23" ht="21" thickBot="1" thickTop="1">
      <c r="B35" s="120" t="s">
        <v>13</v>
      </c>
      <c r="C35" s="121"/>
      <c r="D35" s="122"/>
      <c r="E35" s="117">
        <f>SUM(E34:N34)</f>
        <v>0.5333703403219608</v>
      </c>
      <c r="F35" s="118"/>
      <c r="G35" s="118"/>
      <c r="H35" s="118"/>
      <c r="I35" s="118"/>
      <c r="J35" s="118"/>
      <c r="K35" s="118"/>
      <c r="L35" s="118"/>
      <c r="M35" s="118"/>
      <c r="N35" s="119"/>
      <c r="O35" s="114">
        <f>SUM(O34:W34)</f>
        <v>0.4666296596780392</v>
      </c>
      <c r="P35" s="115"/>
      <c r="Q35" s="115"/>
      <c r="R35" s="115"/>
      <c r="S35" s="115"/>
      <c r="T35" s="115"/>
      <c r="U35" s="115"/>
      <c r="V35" s="115"/>
      <c r="W35" s="116"/>
    </row>
    <row r="36" ht="12.75">
      <c r="B36" s="32"/>
    </row>
    <row r="37" spans="13:22" ht="12.75">
      <c r="M37" s="33"/>
      <c r="N37" s="33"/>
      <c r="V37" s="33"/>
    </row>
    <row r="38" spans="5:15" ht="12.75">
      <c r="E38" s="33"/>
      <c r="O38" s="33"/>
    </row>
    <row r="64" spans="5:23" ht="12.75">
      <c r="E64" s="101"/>
      <c r="F64" s="101"/>
      <c r="G64" s="101"/>
      <c r="H64" s="101"/>
      <c r="I64" s="101"/>
      <c r="J64" s="101"/>
      <c r="K64" s="101"/>
      <c r="L64" s="101"/>
      <c r="M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5:23" ht="12.75">
      <c r="E65" s="101"/>
      <c r="F65" s="101"/>
      <c r="G65" s="101"/>
      <c r="H65" s="101"/>
      <c r="I65" s="101"/>
      <c r="J65" s="101"/>
      <c r="K65" s="101"/>
      <c r="L65" s="101"/>
      <c r="M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5:23" ht="12.75">
      <c r="E66" s="101"/>
      <c r="F66" s="101"/>
      <c r="G66" s="101"/>
      <c r="H66" s="101"/>
      <c r="I66" s="101"/>
      <c r="J66" s="101"/>
      <c r="K66" s="101"/>
      <c r="L66" s="101"/>
      <c r="M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5:23" ht="12.75">
      <c r="E67" s="101"/>
      <c r="F67" s="101"/>
      <c r="G67" s="101"/>
      <c r="H67" s="101"/>
      <c r="I67" s="101"/>
      <c r="J67" s="101"/>
      <c r="K67" s="101"/>
      <c r="L67" s="101"/>
      <c r="M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5:23" ht="12.75">
      <c r="E68" s="101"/>
      <c r="F68" s="101"/>
      <c r="G68" s="101"/>
      <c r="H68" s="101"/>
      <c r="I68" s="101"/>
      <c r="J68" s="101"/>
      <c r="K68" s="101"/>
      <c r="L68" s="101"/>
      <c r="M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5:23" ht="12.75">
      <c r="E69" s="101"/>
      <c r="F69" s="101"/>
      <c r="G69" s="101"/>
      <c r="H69" s="101"/>
      <c r="I69" s="101"/>
      <c r="J69" s="101"/>
      <c r="K69" s="101"/>
      <c r="L69" s="101"/>
      <c r="M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5:23" ht="12.75">
      <c r="E70" s="101"/>
      <c r="F70" s="101"/>
      <c r="G70" s="101"/>
      <c r="H70" s="101"/>
      <c r="I70" s="101"/>
      <c r="J70" s="101"/>
      <c r="K70" s="101"/>
      <c r="L70" s="101"/>
      <c r="M70" s="101"/>
      <c r="O70" s="101"/>
      <c r="P70" s="101"/>
      <c r="Q70" s="101"/>
      <c r="R70" s="101"/>
      <c r="S70" s="101"/>
      <c r="T70" s="101"/>
      <c r="U70" s="101"/>
      <c r="V70" s="101"/>
      <c r="W70" s="101"/>
    </row>
  </sheetData>
  <sheetProtection/>
  <mergeCells count="4">
    <mergeCell ref="O35:W35"/>
    <mergeCell ref="E35:N35"/>
    <mergeCell ref="B35:D35"/>
    <mergeCell ref="B34:D3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1"/>
  </sheetPr>
  <dimension ref="A1:F37"/>
  <sheetViews>
    <sheetView zoomScalePageLayoutView="0" workbookViewId="0" topLeftCell="A1">
      <pane xSplit="4" ySplit="1" topLeftCell="E2" activePane="bottomRight" state="frozen"/>
      <selection pane="topLeft" activeCell="I82" sqref="I82"/>
      <selection pane="topRight" activeCell="I82" sqref="I82"/>
      <selection pane="bottomLeft" activeCell="I82" sqref="I82"/>
      <selection pane="bottomRight" activeCell="A13" sqref="A13"/>
    </sheetView>
  </sheetViews>
  <sheetFormatPr defaultColWidth="12.00390625" defaultRowHeight="12.75"/>
  <cols>
    <col min="1" max="1" width="8.140625" style="1" customWidth="1"/>
    <col min="2" max="4" width="8.140625" style="31" customWidth="1"/>
    <col min="5" max="6" width="12.28125" style="1" customWidth="1"/>
    <col min="7" max="16384" width="12.00390625" style="1" customWidth="1"/>
  </cols>
  <sheetData>
    <row r="1" spans="1:6" ht="50.25" customHeight="1" thickBot="1">
      <c r="A1" s="3" t="s">
        <v>0</v>
      </c>
      <c r="B1" s="4" t="s">
        <v>1</v>
      </c>
      <c r="C1" s="5" t="s">
        <v>2</v>
      </c>
      <c r="D1" s="5" t="s">
        <v>17</v>
      </c>
      <c r="E1" s="94" t="s">
        <v>48</v>
      </c>
      <c r="F1" s="95" t="s">
        <v>27</v>
      </c>
    </row>
    <row r="2" spans="1:6" s="30" customFormat="1" ht="13.5" thickTop="1">
      <c r="A2" s="35">
        <v>1</v>
      </c>
      <c r="B2" s="36">
        <v>510</v>
      </c>
      <c r="C2" s="34">
        <v>377</v>
      </c>
      <c r="D2" s="34">
        <f aca="true" t="shared" si="0" ref="D2:D32">SUM(E2:F2)</f>
        <v>371</v>
      </c>
      <c r="E2" s="14">
        <v>233</v>
      </c>
      <c r="F2" s="14">
        <v>138</v>
      </c>
    </row>
    <row r="3" spans="1:6" s="30" customFormat="1" ht="12.75">
      <c r="A3" s="35">
        <v>2</v>
      </c>
      <c r="B3" s="36">
        <v>852</v>
      </c>
      <c r="C3" s="34">
        <v>689</v>
      </c>
      <c r="D3" s="34">
        <f t="shared" si="0"/>
        <v>681</v>
      </c>
      <c r="E3" s="14">
        <v>408</v>
      </c>
      <c r="F3" s="14">
        <v>273</v>
      </c>
    </row>
    <row r="4" spans="1:6" s="30" customFormat="1" ht="12.75">
      <c r="A4" s="35">
        <v>3</v>
      </c>
      <c r="B4" s="36">
        <v>867</v>
      </c>
      <c r="C4" s="34">
        <v>706</v>
      </c>
      <c r="D4" s="34">
        <f t="shared" si="0"/>
        <v>693</v>
      </c>
      <c r="E4" s="14">
        <v>434</v>
      </c>
      <c r="F4" s="14">
        <v>259</v>
      </c>
    </row>
    <row r="5" spans="1:6" s="30" customFormat="1" ht="12.75">
      <c r="A5" s="35">
        <v>4</v>
      </c>
      <c r="B5" s="36">
        <v>967</v>
      </c>
      <c r="C5" s="34">
        <v>812</v>
      </c>
      <c r="D5" s="34">
        <f t="shared" si="0"/>
        <v>798</v>
      </c>
      <c r="E5" s="14">
        <v>516</v>
      </c>
      <c r="F5" s="14">
        <v>282</v>
      </c>
    </row>
    <row r="6" spans="1:6" s="30" customFormat="1" ht="12.75">
      <c r="A6" s="35">
        <v>5</v>
      </c>
      <c r="B6" s="36">
        <v>1086</v>
      </c>
      <c r="C6" s="34">
        <v>948</v>
      </c>
      <c r="D6" s="34">
        <f t="shared" si="0"/>
        <v>943</v>
      </c>
      <c r="E6" s="14">
        <v>575</v>
      </c>
      <c r="F6" s="14">
        <v>368</v>
      </c>
    </row>
    <row r="7" spans="1:6" s="30" customFormat="1" ht="12.75">
      <c r="A7" s="35">
        <v>6</v>
      </c>
      <c r="B7" s="36">
        <v>988</v>
      </c>
      <c r="C7" s="34">
        <v>865</v>
      </c>
      <c r="D7" s="34">
        <f t="shared" si="0"/>
        <v>849</v>
      </c>
      <c r="E7" s="14">
        <v>516</v>
      </c>
      <c r="F7" s="14">
        <v>333</v>
      </c>
    </row>
    <row r="8" spans="1:6" s="30" customFormat="1" ht="12.75">
      <c r="A8" s="35">
        <v>7</v>
      </c>
      <c r="B8" s="36">
        <v>999</v>
      </c>
      <c r="C8" s="34">
        <v>808</v>
      </c>
      <c r="D8" s="34">
        <f t="shared" si="0"/>
        <v>795</v>
      </c>
      <c r="E8" s="14">
        <v>475</v>
      </c>
      <c r="F8" s="14">
        <v>320</v>
      </c>
    </row>
    <row r="9" spans="1:6" s="30" customFormat="1" ht="12.75">
      <c r="A9" s="35">
        <v>8</v>
      </c>
      <c r="B9" s="36">
        <v>968</v>
      </c>
      <c r="C9" s="34">
        <v>819</v>
      </c>
      <c r="D9" s="34">
        <f t="shared" si="0"/>
        <v>814</v>
      </c>
      <c r="E9" s="14">
        <v>452</v>
      </c>
      <c r="F9" s="14">
        <v>362</v>
      </c>
    </row>
    <row r="10" spans="1:6" s="30" customFormat="1" ht="12.75">
      <c r="A10" s="35">
        <v>9</v>
      </c>
      <c r="B10" s="36">
        <v>885</v>
      </c>
      <c r="C10" s="34">
        <v>771</v>
      </c>
      <c r="D10" s="34">
        <f t="shared" si="0"/>
        <v>759</v>
      </c>
      <c r="E10" s="14">
        <v>476</v>
      </c>
      <c r="F10" s="14">
        <v>283</v>
      </c>
    </row>
    <row r="11" spans="1:6" s="30" customFormat="1" ht="12.75">
      <c r="A11" s="35">
        <v>10</v>
      </c>
      <c r="B11" s="36">
        <v>990</v>
      </c>
      <c r="C11" s="34">
        <v>771</v>
      </c>
      <c r="D11" s="34">
        <f t="shared" si="0"/>
        <v>760</v>
      </c>
      <c r="E11" s="14">
        <v>464</v>
      </c>
      <c r="F11" s="14">
        <v>296</v>
      </c>
    </row>
    <row r="12" spans="1:6" s="30" customFormat="1" ht="12.75">
      <c r="A12" s="35">
        <v>11</v>
      </c>
      <c r="B12" s="36">
        <v>1075</v>
      </c>
      <c r="C12" s="34">
        <v>885</v>
      </c>
      <c r="D12" s="34">
        <f t="shared" si="0"/>
        <v>865</v>
      </c>
      <c r="E12" s="14">
        <v>545</v>
      </c>
      <c r="F12" s="14">
        <v>320</v>
      </c>
    </row>
    <row r="13" spans="1:6" s="30" customFormat="1" ht="12.75">
      <c r="A13" s="35">
        <v>12</v>
      </c>
      <c r="B13" s="36">
        <v>1109</v>
      </c>
      <c r="C13" s="34">
        <v>953</v>
      </c>
      <c r="D13" s="34">
        <f t="shared" si="0"/>
        <v>936</v>
      </c>
      <c r="E13" s="14">
        <v>543</v>
      </c>
      <c r="F13" s="14">
        <v>393</v>
      </c>
    </row>
    <row r="14" spans="1:6" s="30" customFormat="1" ht="12.75">
      <c r="A14" s="35">
        <v>13</v>
      </c>
      <c r="B14" s="36">
        <v>1044</v>
      </c>
      <c r="C14" s="34">
        <v>856</v>
      </c>
      <c r="D14" s="34">
        <f t="shared" si="0"/>
        <v>850</v>
      </c>
      <c r="E14" s="14">
        <v>516</v>
      </c>
      <c r="F14" s="14">
        <v>334</v>
      </c>
    </row>
    <row r="15" spans="1:6" s="30" customFormat="1" ht="12.75">
      <c r="A15" s="35">
        <v>14</v>
      </c>
      <c r="B15" s="36">
        <v>965</v>
      </c>
      <c r="C15" s="34">
        <v>845</v>
      </c>
      <c r="D15" s="34">
        <f t="shared" si="0"/>
        <v>838</v>
      </c>
      <c r="E15" s="14">
        <v>465</v>
      </c>
      <c r="F15" s="14">
        <v>373</v>
      </c>
    </row>
    <row r="16" spans="1:6" s="30" customFormat="1" ht="12.75">
      <c r="A16" s="35">
        <v>15</v>
      </c>
      <c r="B16" s="36">
        <v>1016</v>
      </c>
      <c r="C16" s="34">
        <v>898</v>
      </c>
      <c r="D16" s="34">
        <f t="shared" si="0"/>
        <v>894</v>
      </c>
      <c r="E16" s="14">
        <v>481</v>
      </c>
      <c r="F16" s="14">
        <v>413</v>
      </c>
    </row>
    <row r="17" spans="1:6" s="30" customFormat="1" ht="12.75">
      <c r="A17" s="35">
        <v>16</v>
      </c>
      <c r="B17" s="36">
        <v>992</v>
      </c>
      <c r="C17" s="34">
        <v>866</v>
      </c>
      <c r="D17" s="34">
        <f t="shared" si="0"/>
        <v>853</v>
      </c>
      <c r="E17" s="14">
        <v>505</v>
      </c>
      <c r="F17" s="14">
        <v>348</v>
      </c>
    </row>
    <row r="18" spans="1:6" s="30" customFormat="1" ht="12.75">
      <c r="A18" s="35">
        <v>17</v>
      </c>
      <c r="B18" s="36">
        <v>857</v>
      </c>
      <c r="C18" s="34">
        <v>729</v>
      </c>
      <c r="D18" s="34">
        <f t="shared" si="0"/>
        <v>722</v>
      </c>
      <c r="E18" s="14">
        <v>381</v>
      </c>
      <c r="F18" s="14">
        <v>341</v>
      </c>
    </row>
    <row r="19" spans="1:6" s="30" customFormat="1" ht="12.75">
      <c r="A19" s="35">
        <v>18</v>
      </c>
      <c r="B19" s="36">
        <v>774</v>
      </c>
      <c r="C19" s="34">
        <v>672</v>
      </c>
      <c r="D19" s="34">
        <f t="shared" si="0"/>
        <v>665</v>
      </c>
      <c r="E19" s="14">
        <v>358</v>
      </c>
      <c r="F19" s="14">
        <v>307</v>
      </c>
    </row>
    <row r="20" spans="1:6" s="30" customFormat="1" ht="12.75">
      <c r="A20" s="35">
        <v>19</v>
      </c>
      <c r="B20" s="36">
        <v>874</v>
      </c>
      <c r="C20" s="34">
        <v>752</v>
      </c>
      <c r="D20" s="34">
        <f t="shared" si="0"/>
        <v>745</v>
      </c>
      <c r="E20" s="14">
        <v>408</v>
      </c>
      <c r="F20" s="14">
        <v>337</v>
      </c>
    </row>
    <row r="21" spans="1:6" s="30" customFormat="1" ht="12.75">
      <c r="A21" s="35">
        <v>20</v>
      </c>
      <c r="B21" s="36">
        <v>719</v>
      </c>
      <c r="C21" s="34">
        <v>624</v>
      </c>
      <c r="D21" s="34">
        <f t="shared" si="0"/>
        <v>616</v>
      </c>
      <c r="E21" s="14">
        <v>317</v>
      </c>
      <c r="F21" s="14">
        <v>299</v>
      </c>
    </row>
    <row r="22" spans="1:6" s="30" customFormat="1" ht="12.75">
      <c r="A22" s="35">
        <v>21</v>
      </c>
      <c r="B22" s="36">
        <v>888</v>
      </c>
      <c r="C22" s="34">
        <v>755</v>
      </c>
      <c r="D22" s="34">
        <f t="shared" si="0"/>
        <v>740</v>
      </c>
      <c r="E22" s="14">
        <v>404</v>
      </c>
      <c r="F22" s="14">
        <v>336</v>
      </c>
    </row>
    <row r="23" spans="1:6" s="30" customFormat="1" ht="12.75">
      <c r="A23" s="35">
        <v>22</v>
      </c>
      <c r="B23" s="36">
        <v>851</v>
      </c>
      <c r="C23" s="34">
        <v>751</v>
      </c>
      <c r="D23" s="34">
        <f t="shared" si="0"/>
        <v>749</v>
      </c>
      <c r="E23" s="14">
        <v>457</v>
      </c>
      <c r="F23" s="14">
        <v>292</v>
      </c>
    </row>
    <row r="24" spans="1:6" s="30" customFormat="1" ht="12.75">
      <c r="A24" s="35">
        <v>23</v>
      </c>
      <c r="B24" s="36">
        <v>937</v>
      </c>
      <c r="C24" s="34">
        <v>788</v>
      </c>
      <c r="D24" s="34">
        <f t="shared" si="0"/>
        <v>780</v>
      </c>
      <c r="E24" s="14">
        <v>399</v>
      </c>
      <c r="F24" s="14">
        <v>381</v>
      </c>
    </row>
    <row r="25" spans="1:6" s="30" customFormat="1" ht="12.75">
      <c r="A25" s="35">
        <v>24</v>
      </c>
      <c r="B25" s="36">
        <v>963</v>
      </c>
      <c r="C25" s="34">
        <v>867</v>
      </c>
      <c r="D25" s="34">
        <f t="shared" si="0"/>
        <v>843</v>
      </c>
      <c r="E25" s="14">
        <v>517</v>
      </c>
      <c r="F25" s="14">
        <v>326</v>
      </c>
    </row>
    <row r="26" spans="1:6" s="30" customFormat="1" ht="12.75">
      <c r="A26" s="35">
        <v>25</v>
      </c>
      <c r="B26" s="36">
        <v>961</v>
      </c>
      <c r="C26" s="34">
        <v>816</v>
      </c>
      <c r="D26" s="34">
        <f t="shared" si="0"/>
        <v>802</v>
      </c>
      <c r="E26" s="14">
        <v>419</v>
      </c>
      <c r="F26" s="14">
        <v>383</v>
      </c>
    </row>
    <row r="27" spans="1:6" s="30" customFormat="1" ht="12.75">
      <c r="A27" s="35">
        <v>26</v>
      </c>
      <c r="B27" s="36">
        <v>956</v>
      </c>
      <c r="C27" s="34">
        <v>811</v>
      </c>
      <c r="D27" s="34">
        <f t="shared" si="0"/>
        <v>804</v>
      </c>
      <c r="E27" s="14">
        <v>488</v>
      </c>
      <c r="F27" s="14">
        <v>316</v>
      </c>
    </row>
    <row r="28" spans="1:6" s="30" customFormat="1" ht="12.75">
      <c r="A28" s="35">
        <v>27</v>
      </c>
      <c r="B28" s="36">
        <v>986</v>
      </c>
      <c r="C28" s="34">
        <v>853</v>
      </c>
      <c r="D28" s="34">
        <f t="shared" si="0"/>
        <v>838</v>
      </c>
      <c r="E28" s="14">
        <v>579</v>
      </c>
      <c r="F28" s="14">
        <v>259</v>
      </c>
    </row>
    <row r="29" spans="1:6" s="30" customFormat="1" ht="12.75">
      <c r="A29" s="35">
        <v>28</v>
      </c>
      <c r="B29" s="36">
        <v>1008</v>
      </c>
      <c r="C29" s="34">
        <v>886</v>
      </c>
      <c r="D29" s="34">
        <f t="shared" si="0"/>
        <v>881</v>
      </c>
      <c r="E29" s="14">
        <v>563</v>
      </c>
      <c r="F29" s="14">
        <v>318</v>
      </c>
    </row>
    <row r="30" spans="1:6" s="30" customFormat="1" ht="12.75">
      <c r="A30" s="35">
        <v>29</v>
      </c>
      <c r="B30" s="36">
        <v>810</v>
      </c>
      <c r="C30" s="34">
        <v>669</v>
      </c>
      <c r="D30" s="34">
        <f t="shared" si="0"/>
        <v>653</v>
      </c>
      <c r="E30" s="14">
        <v>350</v>
      </c>
      <c r="F30" s="14">
        <v>303</v>
      </c>
    </row>
    <row r="31" spans="1:6" s="30" customFormat="1" ht="12.75">
      <c r="A31" s="35">
        <v>30</v>
      </c>
      <c r="B31" s="36">
        <v>806</v>
      </c>
      <c r="C31" s="34">
        <v>616</v>
      </c>
      <c r="D31" s="34">
        <f t="shared" si="0"/>
        <v>602</v>
      </c>
      <c r="E31" s="14">
        <v>468</v>
      </c>
      <c r="F31" s="14">
        <v>134</v>
      </c>
    </row>
    <row r="32" spans="1:6" s="30" customFormat="1" ht="13.5" thickBot="1">
      <c r="A32" s="35">
        <v>31</v>
      </c>
      <c r="B32" s="36">
        <v>833</v>
      </c>
      <c r="C32" s="34">
        <v>639</v>
      </c>
      <c r="D32" s="40">
        <f t="shared" si="0"/>
        <v>636</v>
      </c>
      <c r="E32" s="14">
        <v>371</v>
      </c>
      <c r="F32" s="14">
        <v>265</v>
      </c>
    </row>
    <row r="33" spans="1:6" s="31" customFormat="1" ht="26.25" customHeight="1" thickTop="1">
      <c r="A33" s="2" t="s">
        <v>3</v>
      </c>
      <c r="B33" s="13">
        <f>SUM(B2:B32)</f>
        <v>28536</v>
      </c>
      <c r="C33" s="37">
        <f>SUM(C2:C32)</f>
        <v>24097</v>
      </c>
      <c r="D33" s="90">
        <f>SUM(D2:D32)</f>
        <v>23775</v>
      </c>
      <c r="E33" s="38">
        <f>SUM(E2:E32)</f>
        <v>14083</v>
      </c>
      <c r="F33" s="13">
        <f>SUM(F2:F32)</f>
        <v>9692</v>
      </c>
    </row>
    <row r="34" spans="2:6" ht="18">
      <c r="B34" s="126" t="s">
        <v>14</v>
      </c>
      <c r="C34" s="126"/>
      <c r="D34" s="126"/>
      <c r="E34" s="91">
        <f>IF($D$33=0,"",E33/$D$33)</f>
        <v>0.5923449001051525</v>
      </c>
      <c r="F34" s="91">
        <f>IF($D$33=0,"",F33/$D$33)</f>
        <v>0.40765509989484755</v>
      </c>
    </row>
    <row r="35" ht="12.75">
      <c r="B35" s="32"/>
    </row>
    <row r="36" ht="12.75"/>
    <row r="37" ht="12.75">
      <c r="E37" s="33"/>
    </row>
  </sheetData>
  <sheetProtection/>
  <mergeCells count="1">
    <mergeCell ref="B34:D3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36"/>
  <sheetViews>
    <sheetView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7" width="12.140625" style="1" customWidth="1"/>
    <col min="8" max="8" width="14.8515625" style="1" bestFit="1" customWidth="1"/>
    <col min="9" max="11" width="9.140625" style="1" customWidth="1"/>
    <col min="12" max="12" width="23.140625" style="1" bestFit="1" customWidth="1"/>
    <col min="13" max="16384" width="9.140625" style="1" customWidth="1"/>
  </cols>
  <sheetData>
    <row r="1" spans="1:8" s="68" customFormat="1" ht="38.25" thickBot="1">
      <c r="A1" s="48">
        <v>0.8444</v>
      </c>
      <c r="B1" s="49"/>
      <c r="C1" s="49"/>
      <c r="D1" s="49"/>
      <c r="E1" s="49"/>
      <c r="F1" s="49"/>
      <c r="G1" s="49"/>
      <c r="H1" s="47"/>
    </row>
    <row r="2" spans="1:12" ht="18" customHeight="1">
      <c r="A2" s="129" t="s">
        <v>19</v>
      </c>
      <c r="B2" s="134" t="s">
        <v>22</v>
      </c>
      <c r="C2" s="135"/>
      <c r="D2" s="136" t="s">
        <v>24</v>
      </c>
      <c r="E2" s="134" t="s">
        <v>23</v>
      </c>
      <c r="F2" s="135"/>
      <c r="G2" s="136" t="s">
        <v>25</v>
      </c>
      <c r="H2" s="127" t="s">
        <v>26</v>
      </c>
      <c r="I2" s="131" t="s">
        <v>7</v>
      </c>
      <c r="J2" s="132"/>
      <c r="K2" s="132"/>
      <c r="L2" s="133"/>
    </row>
    <row r="3" spans="1:12" ht="13.5" thickBot="1">
      <c r="A3" s="130"/>
      <c r="B3" s="76" t="s">
        <v>20</v>
      </c>
      <c r="C3" s="77" t="s">
        <v>21</v>
      </c>
      <c r="D3" s="137"/>
      <c r="E3" s="78" t="s">
        <v>21</v>
      </c>
      <c r="F3" s="77" t="s">
        <v>20</v>
      </c>
      <c r="G3" s="137"/>
      <c r="H3" s="128"/>
      <c r="I3" s="70" t="s">
        <v>8</v>
      </c>
      <c r="J3" s="71" t="s">
        <v>9</v>
      </c>
      <c r="K3" s="71" t="s">
        <v>10</v>
      </c>
      <c r="L3" s="72" t="s">
        <v>46</v>
      </c>
    </row>
    <row r="4" spans="1:12" ht="12.75">
      <c r="A4" s="52">
        <v>1</v>
      </c>
      <c r="B4" s="73">
        <v>243</v>
      </c>
      <c r="C4" s="73">
        <v>267</v>
      </c>
      <c r="D4" s="74">
        <f>SUM(B4:C4)</f>
        <v>510</v>
      </c>
      <c r="E4" s="73">
        <v>181</v>
      </c>
      <c r="F4" s="73">
        <v>196</v>
      </c>
      <c r="G4" s="75">
        <f>E4+F4</f>
        <v>377</v>
      </c>
      <c r="H4" s="53">
        <f>G4/D4</f>
        <v>0.7392156862745098</v>
      </c>
      <c r="I4" s="81"/>
      <c r="J4" s="98">
        <v>0</v>
      </c>
      <c r="K4" s="98">
        <v>6</v>
      </c>
      <c r="L4" s="81"/>
    </row>
    <row r="5" spans="1:12" ht="12.75">
      <c r="A5" s="50">
        <v>2</v>
      </c>
      <c r="B5" s="54">
        <v>411</v>
      </c>
      <c r="C5" s="54">
        <v>441</v>
      </c>
      <c r="D5" s="55">
        <f aca="true" t="shared" si="0" ref="D5:D34">SUM(B5:C5)</f>
        <v>852</v>
      </c>
      <c r="E5" s="54">
        <v>338</v>
      </c>
      <c r="F5" s="54">
        <v>351</v>
      </c>
      <c r="G5" s="56">
        <f>SUM(E5:F5)</f>
        <v>689</v>
      </c>
      <c r="H5" s="51">
        <f aca="true" t="shared" si="1" ref="H5:H35">G5/D5</f>
        <v>0.8086854460093896</v>
      </c>
      <c r="I5" s="82"/>
      <c r="J5" s="99">
        <v>0</v>
      </c>
      <c r="K5" s="99">
        <v>8</v>
      </c>
      <c r="L5" s="82"/>
    </row>
    <row r="6" spans="1:12" ht="12.75">
      <c r="A6" s="50">
        <v>3</v>
      </c>
      <c r="B6" s="54">
        <v>412</v>
      </c>
      <c r="C6" s="54">
        <v>455</v>
      </c>
      <c r="D6" s="55">
        <f t="shared" si="0"/>
        <v>867</v>
      </c>
      <c r="E6" s="54">
        <v>320</v>
      </c>
      <c r="F6" s="54">
        <v>386</v>
      </c>
      <c r="G6" s="56">
        <f>SUM(E6:F6)</f>
        <v>706</v>
      </c>
      <c r="H6" s="51">
        <f t="shared" si="1"/>
        <v>0.8143021914648212</v>
      </c>
      <c r="I6" s="82"/>
      <c r="J6" s="99">
        <v>3</v>
      </c>
      <c r="K6" s="99">
        <v>10</v>
      </c>
      <c r="L6" s="82"/>
    </row>
    <row r="7" spans="1:12" ht="12.75">
      <c r="A7" s="50">
        <v>4</v>
      </c>
      <c r="B7" s="54">
        <v>461</v>
      </c>
      <c r="C7" s="54">
        <v>506</v>
      </c>
      <c r="D7" s="55">
        <f t="shared" si="0"/>
        <v>967</v>
      </c>
      <c r="E7" s="54">
        <v>384</v>
      </c>
      <c r="F7" s="54">
        <v>428</v>
      </c>
      <c r="G7" s="56">
        <f>SUM(E7:F7)</f>
        <v>812</v>
      </c>
      <c r="H7" s="51">
        <f t="shared" si="1"/>
        <v>0.8397104446742503</v>
      </c>
      <c r="I7" s="82"/>
      <c r="J7" s="99">
        <v>1</v>
      </c>
      <c r="K7" s="99">
        <v>13</v>
      </c>
      <c r="L7" s="82"/>
    </row>
    <row r="8" spans="1:12" ht="12.75">
      <c r="A8" s="50">
        <v>5</v>
      </c>
      <c r="B8" s="54">
        <v>522</v>
      </c>
      <c r="C8" s="54">
        <v>564</v>
      </c>
      <c r="D8" s="55">
        <f t="shared" si="0"/>
        <v>1086</v>
      </c>
      <c r="E8" s="54">
        <v>457</v>
      </c>
      <c r="F8" s="54">
        <v>491</v>
      </c>
      <c r="G8" s="56">
        <f>SUM(E8:F8)</f>
        <v>948</v>
      </c>
      <c r="H8" s="51">
        <f t="shared" si="1"/>
        <v>0.8729281767955801</v>
      </c>
      <c r="I8" s="82"/>
      <c r="J8" s="99">
        <v>0</v>
      </c>
      <c r="K8" s="99">
        <v>5</v>
      </c>
      <c r="L8" s="82"/>
    </row>
    <row r="9" spans="1:12" ht="12.75">
      <c r="A9" s="50">
        <v>6</v>
      </c>
      <c r="B9" s="54">
        <v>482</v>
      </c>
      <c r="C9" s="54">
        <v>506</v>
      </c>
      <c r="D9" s="55">
        <f t="shared" si="0"/>
        <v>988</v>
      </c>
      <c r="E9" s="54">
        <v>420</v>
      </c>
      <c r="F9" s="54">
        <v>445</v>
      </c>
      <c r="G9" s="56">
        <f>SUM(E9:F9)</f>
        <v>865</v>
      </c>
      <c r="H9" s="51">
        <f t="shared" si="1"/>
        <v>0.8755060728744939</v>
      </c>
      <c r="I9" s="82"/>
      <c r="J9" s="99">
        <v>1</v>
      </c>
      <c r="K9" s="99">
        <v>15</v>
      </c>
      <c r="L9" s="82"/>
    </row>
    <row r="10" spans="1:12" ht="12.75">
      <c r="A10" s="50">
        <v>7</v>
      </c>
      <c r="B10" s="54">
        <v>478</v>
      </c>
      <c r="C10" s="54">
        <v>521</v>
      </c>
      <c r="D10" s="55">
        <f t="shared" si="0"/>
        <v>999</v>
      </c>
      <c r="E10" s="54">
        <v>382</v>
      </c>
      <c r="F10" s="54">
        <v>426</v>
      </c>
      <c r="G10" s="56">
        <f aca="true" t="shared" si="2" ref="G10:G18">E10+F10</f>
        <v>808</v>
      </c>
      <c r="H10" s="51">
        <f t="shared" si="1"/>
        <v>0.8088088088088088</v>
      </c>
      <c r="I10" s="82"/>
      <c r="J10" s="99">
        <v>2</v>
      </c>
      <c r="K10" s="99">
        <v>11</v>
      </c>
      <c r="L10" s="82"/>
    </row>
    <row r="11" spans="1:12" ht="12.75">
      <c r="A11" s="50">
        <v>8</v>
      </c>
      <c r="B11" s="54">
        <v>470</v>
      </c>
      <c r="C11" s="54">
        <v>498</v>
      </c>
      <c r="D11" s="55">
        <f t="shared" si="0"/>
        <v>968</v>
      </c>
      <c r="E11" s="54">
        <v>396</v>
      </c>
      <c r="F11" s="54">
        <v>423</v>
      </c>
      <c r="G11" s="56">
        <f t="shared" si="2"/>
        <v>819</v>
      </c>
      <c r="H11" s="51">
        <f t="shared" si="1"/>
        <v>0.8460743801652892</v>
      </c>
      <c r="I11" s="82"/>
      <c r="J11" s="99">
        <v>0</v>
      </c>
      <c r="K11" s="99">
        <v>5</v>
      </c>
      <c r="L11" s="82"/>
    </row>
    <row r="12" spans="1:12" ht="12.75">
      <c r="A12" s="50">
        <v>9</v>
      </c>
      <c r="B12" s="54">
        <v>438</v>
      </c>
      <c r="C12" s="54">
        <v>447</v>
      </c>
      <c r="D12" s="55">
        <f t="shared" si="0"/>
        <v>885</v>
      </c>
      <c r="E12" s="54">
        <v>385</v>
      </c>
      <c r="F12" s="54">
        <v>386</v>
      </c>
      <c r="G12" s="56">
        <f t="shared" si="2"/>
        <v>771</v>
      </c>
      <c r="H12" s="51">
        <f t="shared" si="1"/>
        <v>0.8711864406779661</v>
      </c>
      <c r="I12" s="82"/>
      <c r="J12" s="99">
        <v>0</v>
      </c>
      <c r="K12" s="99">
        <v>12</v>
      </c>
      <c r="L12" s="82"/>
    </row>
    <row r="13" spans="1:12" ht="12.75">
      <c r="A13" s="50">
        <v>10</v>
      </c>
      <c r="B13" s="54">
        <v>465</v>
      </c>
      <c r="C13" s="54">
        <v>525</v>
      </c>
      <c r="D13" s="55">
        <f t="shared" si="0"/>
        <v>990</v>
      </c>
      <c r="E13" s="54">
        <v>360</v>
      </c>
      <c r="F13" s="54">
        <v>411</v>
      </c>
      <c r="G13" s="56">
        <f t="shared" si="2"/>
        <v>771</v>
      </c>
      <c r="H13" s="51">
        <f t="shared" si="1"/>
        <v>0.7787878787878788</v>
      </c>
      <c r="I13" s="82"/>
      <c r="J13" s="99">
        <v>3</v>
      </c>
      <c r="K13" s="99">
        <v>8</v>
      </c>
      <c r="L13" s="82"/>
    </row>
    <row r="14" spans="1:12" ht="12.75">
      <c r="A14" s="50">
        <v>11</v>
      </c>
      <c r="B14" s="54">
        <v>499</v>
      </c>
      <c r="C14" s="54">
        <v>576</v>
      </c>
      <c r="D14" s="55">
        <f t="shared" si="0"/>
        <v>1075</v>
      </c>
      <c r="E14" s="54">
        <v>405</v>
      </c>
      <c r="F14" s="54">
        <v>480</v>
      </c>
      <c r="G14" s="56">
        <f t="shared" si="2"/>
        <v>885</v>
      </c>
      <c r="H14" s="51">
        <f t="shared" si="1"/>
        <v>0.8232558139534883</v>
      </c>
      <c r="I14" s="82"/>
      <c r="J14" s="99">
        <v>2</v>
      </c>
      <c r="K14" s="99">
        <v>2</v>
      </c>
      <c r="L14" s="82"/>
    </row>
    <row r="15" spans="1:12" ht="12.75">
      <c r="A15" s="50">
        <v>12</v>
      </c>
      <c r="B15" s="54">
        <v>535</v>
      </c>
      <c r="C15" s="54">
        <v>574</v>
      </c>
      <c r="D15" s="55">
        <f t="shared" si="0"/>
        <v>1109</v>
      </c>
      <c r="E15" s="54">
        <v>465</v>
      </c>
      <c r="F15" s="54">
        <v>488</v>
      </c>
      <c r="G15" s="56">
        <f t="shared" si="2"/>
        <v>953</v>
      </c>
      <c r="H15" s="51">
        <f t="shared" si="1"/>
        <v>0.8593327321911632</v>
      </c>
      <c r="I15" s="82"/>
      <c r="J15" s="99">
        <v>4</v>
      </c>
      <c r="K15" s="99">
        <v>13</v>
      </c>
      <c r="L15" s="82"/>
    </row>
    <row r="16" spans="1:12" ht="12.75">
      <c r="A16" s="50">
        <v>13</v>
      </c>
      <c r="B16" s="54">
        <v>498</v>
      </c>
      <c r="C16" s="54">
        <v>546</v>
      </c>
      <c r="D16" s="55">
        <f t="shared" si="0"/>
        <v>1044</v>
      </c>
      <c r="E16" s="54">
        <v>411</v>
      </c>
      <c r="F16" s="54">
        <v>445</v>
      </c>
      <c r="G16" s="56">
        <f t="shared" si="2"/>
        <v>856</v>
      </c>
      <c r="H16" s="51">
        <f t="shared" si="1"/>
        <v>0.8199233716475096</v>
      </c>
      <c r="I16" s="82"/>
      <c r="J16" s="99">
        <v>2</v>
      </c>
      <c r="K16" s="99">
        <v>4</v>
      </c>
      <c r="L16" s="82"/>
    </row>
    <row r="17" spans="1:12" ht="12.75">
      <c r="A17" s="50">
        <v>14</v>
      </c>
      <c r="B17" s="54">
        <v>486</v>
      </c>
      <c r="C17" s="54">
        <v>479</v>
      </c>
      <c r="D17" s="55">
        <f t="shared" si="0"/>
        <v>965</v>
      </c>
      <c r="E17" s="54">
        <v>429</v>
      </c>
      <c r="F17" s="54">
        <v>416</v>
      </c>
      <c r="G17" s="56">
        <f t="shared" si="2"/>
        <v>845</v>
      </c>
      <c r="H17" s="51">
        <f t="shared" si="1"/>
        <v>0.8756476683937824</v>
      </c>
      <c r="I17" s="82"/>
      <c r="J17" s="99">
        <v>3</v>
      </c>
      <c r="K17" s="99">
        <v>4</v>
      </c>
      <c r="L17" s="82"/>
    </row>
    <row r="18" spans="1:12" ht="12.75">
      <c r="A18" s="50">
        <v>15</v>
      </c>
      <c r="B18" s="54">
        <v>497</v>
      </c>
      <c r="C18" s="54">
        <v>519</v>
      </c>
      <c r="D18" s="55">
        <f t="shared" si="0"/>
        <v>1016</v>
      </c>
      <c r="E18" s="54">
        <v>439</v>
      </c>
      <c r="F18" s="54">
        <v>459</v>
      </c>
      <c r="G18" s="56">
        <f t="shared" si="2"/>
        <v>898</v>
      </c>
      <c r="H18" s="51">
        <f t="shared" si="1"/>
        <v>0.8838582677165354</v>
      </c>
      <c r="I18" s="82"/>
      <c r="J18" s="99">
        <v>0</v>
      </c>
      <c r="K18" s="99">
        <v>4</v>
      </c>
      <c r="L18" s="82"/>
    </row>
    <row r="19" spans="1:12" ht="12.75">
      <c r="A19" s="50">
        <v>16</v>
      </c>
      <c r="B19" s="54">
        <v>483</v>
      </c>
      <c r="C19" s="54">
        <v>509</v>
      </c>
      <c r="D19" s="55">
        <f t="shared" si="0"/>
        <v>992</v>
      </c>
      <c r="E19" s="54">
        <v>423</v>
      </c>
      <c r="F19" s="54">
        <v>443</v>
      </c>
      <c r="G19" s="56">
        <f>SUM(E19:F19)</f>
        <v>866</v>
      </c>
      <c r="H19" s="51">
        <f t="shared" si="1"/>
        <v>0.8729838709677419</v>
      </c>
      <c r="I19" s="82"/>
      <c r="J19" s="99">
        <v>2</v>
      </c>
      <c r="K19" s="99">
        <v>11</v>
      </c>
      <c r="L19" s="82"/>
    </row>
    <row r="20" spans="1:12" ht="12.75">
      <c r="A20" s="50">
        <v>17</v>
      </c>
      <c r="B20" s="54">
        <v>406</v>
      </c>
      <c r="C20" s="54">
        <v>451</v>
      </c>
      <c r="D20" s="55">
        <f t="shared" si="0"/>
        <v>857</v>
      </c>
      <c r="E20" s="54">
        <v>339</v>
      </c>
      <c r="F20" s="54">
        <v>390</v>
      </c>
      <c r="G20" s="56">
        <f>E20+F20</f>
        <v>729</v>
      </c>
      <c r="H20" s="51">
        <f t="shared" si="1"/>
        <v>0.8506417736289381</v>
      </c>
      <c r="I20" s="82"/>
      <c r="J20" s="99">
        <v>0</v>
      </c>
      <c r="K20" s="99">
        <v>7</v>
      </c>
      <c r="L20" s="82"/>
    </row>
    <row r="21" spans="1:12" ht="12.75">
      <c r="A21" s="50">
        <v>18</v>
      </c>
      <c r="B21" s="54">
        <v>370</v>
      </c>
      <c r="C21" s="54">
        <v>404</v>
      </c>
      <c r="D21" s="55">
        <f t="shared" si="0"/>
        <v>774</v>
      </c>
      <c r="E21" s="54">
        <v>322</v>
      </c>
      <c r="F21" s="54">
        <v>350</v>
      </c>
      <c r="G21" s="56">
        <f>SUM(E21:F21)</f>
        <v>672</v>
      </c>
      <c r="H21" s="51">
        <f t="shared" si="1"/>
        <v>0.8682170542635659</v>
      </c>
      <c r="I21" s="82"/>
      <c r="J21" s="99">
        <v>1</v>
      </c>
      <c r="K21" s="99">
        <v>6</v>
      </c>
      <c r="L21" s="82"/>
    </row>
    <row r="22" spans="1:12" ht="12.75">
      <c r="A22" s="50">
        <v>19</v>
      </c>
      <c r="B22" s="54">
        <v>415</v>
      </c>
      <c r="C22" s="54">
        <v>459</v>
      </c>
      <c r="D22" s="55">
        <f t="shared" si="0"/>
        <v>874</v>
      </c>
      <c r="E22" s="54">
        <v>358</v>
      </c>
      <c r="F22" s="54">
        <v>394</v>
      </c>
      <c r="G22" s="56">
        <f>SUM(E22:F22)</f>
        <v>752</v>
      </c>
      <c r="H22" s="51">
        <f t="shared" si="1"/>
        <v>0.8604118993135011</v>
      </c>
      <c r="I22" s="82"/>
      <c r="J22" s="99">
        <v>3</v>
      </c>
      <c r="K22" s="99">
        <v>4</v>
      </c>
      <c r="L22" s="82"/>
    </row>
    <row r="23" spans="1:12" ht="12.75">
      <c r="A23" s="50">
        <v>20</v>
      </c>
      <c r="B23" s="54">
        <v>350</v>
      </c>
      <c r="C23" s="54">
        <v>369</v>
      </c>
      <c r="D23" s="55">
        <f t="shared" si="0"/>
        <v>719</v>
      </c>
      <c r="E23" s="54">
        <v>306</v>
      </c>
      <c r="F23" s="54">
        <v>318</v>
      </c>
      <c r="G23" s="56">
        <f>SUM(E23:F23)</f>
        <v>624</v>
      </c>
      <c r="H23" s="51">
        <f t="shared" si="1"/>
        <v>0.8678720445062587</v>
      </c>
      <c r="I23" s="82"/>
      <c r="J23" s="99">
        <v>1</v>
      </c>
      <c r="K23" s="99">
        <v>7</v>
      </c>
      <c r="L23" s="82"/>
    </row>
    <row r="24" spans="1:12" ht="12.75">
      <c r="A24" s="50">
        <v>21</v>
      </c>
      <c r="B24" s="54">
        <v>443</v>
      </c>
      <c r="C24" s="54">
        <v>445</v>
      </c>
      <c r="D24" s="55">
        <f t="shared" si="0"/>
        <v>888</v>
      </c>
      <c r="E24" s="54">
        <v>369</v>
      </c>
      <c r="F24" s="54">
        <v>386</v>
      </c>
      <c r="G24" s="56">
        <f>SUM(E24:F24)</f>
        <v>755</v>
      </c>
      <c r="H24" s="51">
        <f t="shared" si="1"/>
        <v>0.8502252252252253</v>
      </c>
      <c r="I24" s="82"/>
      <c r="J24" s="99">
        <v>5</v>
      </c>
      <c r="K24" s="99">
        <v>10</v>
      </c>
      <c r="L24" s="82"/>
    </row>
    <row r="25" spans="1:12" ht="12.75">
      <c r="A25" s="50">
        <v>22</v>
      </c>
      <c r="B25" s="54">
        <v>416</v>
      </c>
      <c r="C25" s="54">
        <v>435</v>
      </c>
      <c r="D25" s="55">
        <f t="shared" si="0"/>
        <v>851</v>
      </c>
      <c r="E25" s="54">
        <v>365</v>
      </c>
      <c r="F25" s="54">
        <v>386</v>
      </c>
      <c r="G25" s="56">
        <f aca="true" t="shared" si="3" ref="G25:G34">E25+F25</f>
        <v>751</v>
      </c>
      <c r="H25" s="51">
        <f t="shared" si="1"/>
        <v>0.882491186839013</v>
      </c>
      <c r="I25" s="82"/>
      <c r="J25" s="99">
        <v>0</v>
      </c>
      <c r="K25" s="99">
        <v>2</v>
      </c>
      <c r="L25" s="82"/>
    </row>
    <row r="26" spans="1:12" ht="12.75">
      <c r="A26" s="50">
        <v>23</v>
      </c>
      <c r="B26" s="54">
        <v>459</v>
      </c>
      <c r="C26" s="54">
        <v>478</v>
      </c>
      <c r="D26" s="55">
        <f t="shared" si="0"/>
        <v>937</v>
      </c>
      <c r="E26" s="54">
        <v>389</v>
      </c>
      <c r="F26" s="54">
        <v>399</v>
      </c>
      <c r="G26" s="56">
        <f t="shared" si="3"/>
        <v>788</v>
      </c>
      <c r="H26" s="51">
        <f t="shared" si="1"/>
        <v>0.8409818569903948</v>
      </c>
      <c r="I26" s="82"/>
      <c r="J26" s="99">
        <v>3</v>
      </c>
      <c r="K26" s="99">
        <v>5</v>
      </c>
      <c r="L26" s="82"/>
    </row>
    <row r="27" spans="1:12" ht="12.75">
      <c r="A27" s="50">
        <v>24</v>
      </c>
      <c r="B27" s="54">
        <v>463</v>
      </c>
      <c r="C27" s="54">
        <v>500</v>
      </c>
      <c r="D27" s="55">
        <f t="shared" si="0"/>
        <v>963</v>
      </c>
      <c r="E27" s="54">
        <v>417</v>
      </c>
      <c r="F27" s="54">
        <v>450</v>
      </c>
      <c r="G27" s="56">
        <f t="shared" si="3"/>
        <v>867</v>
      </c>
      <c r="H27" s="51">
        <f t="shared" si="1"/>
        <v>0.9003115264797508</v>
      </c>
      <c r="I27" s="82"/>
      <c r="J27" s="99">
        <v>1</v>
      </c>
      <c r="K27" s="99">
        <v>23</v>
      </c>
      <c r="L27" s="82"/>
    </row>
    <row r="28" spans="1:12" ht="12.75">
      <c r="A28" s="50">
        <v>25</v>
      </c>
      <c r="B28" s="54">
        <v>457</v>
      </c>
      <c r="C28" s="54">
        <v>504</v>
      </c>
      <c r="D28" s="55">
        <f t="shared" si="0"/>
        <v>961</v>
      </c>
      <c r="E28" s="54">
        <v>394</v>
      </c>
      <c r="F28" s="54">
        <v>422</v>
      </c>
      <c r="G28" s="56">
        <f t="shared" si="3"/>
        <v>816</v>
      </c>
      <c r="H28" s="51">
        <f t="shared" si="1"/>
        <v>0.8491155046826223</v>
      </c>
      <c r="I28" s="82"/>
      <c r="J28" s="99">
        <v>0</v>
      </c>
      <c r="K28" s="99">
        <v>14</v>
      </c>
      <c r="L28" s="82"/>
    </row>
    <row r="29" spans="1:12" ht="12.75">
      <c r="A29" s="50">
        <v>26</v>
      </c>
      <c r="B29" s="54">
        <v>488</v>
      </c>
      <c r="C29" s="54">
        <v>468</v>
      </c>
      <c r="D29" s="55">
        <f t="shared" si="0"/>
        <v>956</v>
      </c>
      <c r="E29" s="54">
        <v>414</v>
      </c>
      <c r="F29" s="54">
        <v>397</v>
      </c>
      <c r="G29" s="56">
        <f t="shared" si="3"/>
        <v>811</v>
      </c>
      <c r="H29" s="51">
        <f t="shared" si="1"/>
        <v>0.8483263598326359</v>
      </c>
      <c r="I29" s="82"/>
      <c r="J29" s="99">
        <v>0</v>
      </c>
      <c r="K29" s="99">
        <v>7</v>
      </c>
      <c r="L29" s="82"/>
    </row>
    <row r="30" spans="1:12" ht="12.75">
      <c r="A30" s="50">
        <v>27</v>
      </c>
      <c r="B30" s="54">
        <v>482</v>
      </c>
      <c r="C30" s="54">
        <v>504</v>
      </c>
      <c r="D30" s="55">
        <f t="shared" si="0"/>
        <v>986</v>
      </c>
      <c r="E30" s="54">
        <v>419</v>
      </c>
      <c r="F30" s="54">
        <v>434</v>
      </c>
      <c r="G30" s="56">
        <f t="shared" si="3"/>
        <v>853</v>
      </c>
      <c r="H30" s="51">
        <f t="shared" si="1"/>
        <v>0.8651115618661258</v>
      </c>
      <c r="I30" s="82"/>
      <c r="J30" s="99">
        <v>3</v>
      </c>
      <c r="K30" s="99">
        <v>12</v>
      </c>
      <c r="L30" s="82"/>
    </row>
    <row r="31" spans="1:12" ht="12.75">
      <c r="A31" s="50">
        <v>28</v>
      </c>
      <c r="B31" s="54">
        <v>487</v>
      </c>
      <c r="C31" s="54">
        <v>521</v>
      </c>
      <c r="D31" s="55">
        <f t="shared" si="0"/>
        <v>1008</v>
      </c>
      <c r="E31" s="54">
        <v>426</v>
      </c>
      <c r="F31" s="54">
        <v>460</v>
      </c>
      <c r="G31" s="56">
        <f t="shared" si="3"/>
        <v>886</v>
      </c>
      <c r="H31" s="51">
        <f t="shared" si="1"/>
        <v>0.878968253968254</v>
      </c>
      <c r="I31" s="82"/>
      <c r="J31" s="99">
        <v>2</v>
      </c>
      <c r="K31" s="99">
        <v>3</v>
      </c>
      <c r="L31" s="82"/>
    </row>
    <row r="32" spans="1:12" ht="12.75">
      <c r="A32" s="50">
        <v>29</v>
      </c>
      <c r="B32" s="54">
        <v>397</v>
      </c>
      <c r="C32" s="54">
        <v>413</v>
      </c>
      <c r="D32" s="55">
        <f t="shared" si="0"/>
        <v>810</v>
      </c>
      <c r="E32" s="54">
        <v>320</v>
      </c>
      <c r="F32" s="54">
        <v>349</v>
      </c>
      <c r="G32" s="56">
        <f t="shared" si="3"/>
        <v>669</v>
      </c>
      <c r="H32" s="51">
        <f t="shared" si="1"/>
        <v>0.825925925925926</v>
      </c>
      <c r="I32" s="82"/>
      <c r="J32" s="99">
        <v>0</v>
      </c>
      <c r="K32" s="99">
        <v>16</v>
      </c>
      <c r="L32" s="82"/>
    </row>
    <row r="33" spans="1:12" ht="12.75">
      <c r="A33" s="50">
        <v>30</v>
      </c>
      <c r="B33" s="54">
        <v>396</v>
      </c>
      <c r="C33" s="54">
        <v>410</v>
      </c>
      <c r="D33" s="55">
        <f t="shared" si="0"/>
        <v>806</v>
      </c>
      <c r="E33" s="54">
        <v>282</v>
      </c>
      <c r="F33" s="54">
        <v>334</v>
      </c>
      <c r="G33" s="56">
        <f t="shared" si="3"/>
        <v>616</v>
      </c>
      <c r="H33" s="51">
        <f t="shared" si="1"/>
        <v>0.7642679900744417</v>
      </c>
      <c r="I33" s="82"/>
      <c r="J33" s="99">
        <v>4</v>
      </c>
      <c r="K33" s="99">
        <v>10</v>
      </c>
      <c r="L33" s="82"/>
    </row>
    <row r="34" spans="1:12" ht="12.75">
      <c r="A34" s="50">
        <v>31</v>
      </c>
      <c r="B34" s="54">
        <v>402</v>
      </c>
      <c r="C34" s="54">
        <v>431</v>
      </c>
      <c r="D34" s="55">
        <f t="shared" si="0"/>
        <v>833</v>
      </c>
      <c r="E34" s="54">
        <v>302</v>
      </c>
      <c r="F34" s="54">
        <v>337</v>
      </c>
      <c r="G34" s="56">
        <f t="shared" si="3"/>
        <v>639</v>
      </c>
      <c r="H34" s="51">
        <f t="shared" si="1"/>
        <v>0.7671068427370948</v>
      </c>
      <c r="I34" s="82"/>
      <c r="J34" s="99">
        <v>0</v>
      </c>
      <c r="K34" s="99">
        <v>3</v>
      </c>
      <c r="L34" s="82"/>
    </row>
    <row r="35" spans="1:12" ht="12.75">
      <c r="A35" s="57" t="s">
        <v>3</v>
      </c>
      <c r="B35" s="58">
        <f>SUM(B4:B34)</f>
        <v>13811</v>
      </c>
      <c r="C35" s="58">
        <f>SUM(C4:C34)</f>
        <v>14725</v>
      </c>
      <c r="D35" s="58">
        <f>B35+C35</f>
        <v>28536</v>
      </c>
      <c r="E35" s="58">
        <f>SUM(E4:E34)</f>
        <v>11617</v>
      </c>
      <c r="F35" s="58">
        <f>SUM(F4:F34)</f>
        <v>12480</v>
      </c>
      <c r="G35" s="58">
        <f>E35+F35</f>
        <v>24097</v>
      </c>
      <c r="H35" s="59">
        <f t="shared" si="1"/>
        <v>0.8444421082141856</v>
      </c>
      <c r="I35" s="58">
        <f>SUM(I4:I34)</f>
        <v>0</v>
      </c>
      <c r="J35" s="58">
        <f>SUM(J4:J34)</f>
        <v>46</v>
      </c>
      <c r="K35" s="58">
        <f>SUM(K4:K34)</f>
        <v>260</v>
      </c>
      <c r="L35" s="58">
        <f>SUM(L4:L34)</f>
        <v>0</v>
      </c>
    </row>
    <row r="36" spans="9:12" ht="12.75">
      <c r="I36" s="69">
        <f>I35/$G$35</f>
        <v>0</v>
      </c>
      <c r="J36" s="69">
        <f>J35/$G$35</f>
        <v>0.0019089513217412956</v>
      </c>
      <c r="K36" s="69">
        <f>K35/$G$35</f>
        <v>0.010789724862016018</v>
      </c>
      <c r="L36" s="69">
        <f>L35/$G$35</f>
        <v>0</v>
      </c>
    </row>
  </sheetData>
  <sheetProtection/>
  <mergeCells count="7">
    <mergeCell ref="H2:H3"/>
    <mergeCell ref="A2:A3"/>
    <mergeCell ref="I2:L2"/>
    <mergeCell ref="B2:C2"/>
    <mergeCell ref="E2:F2"/>
    <mergeCell ref="D2:D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Elezioni</dc:title>
  <dc:subject/>
  <dc:creator/>
  <cp:keywords/>
  <dc:description>www.trovasagre.it</dc:description>
  <cp:lastModifiedBy>Arturo Verde</cp:lastModifiedBy>
  <cp:lastPrinted>2006-06-01T11:49:58Z</cp:lastPrinted>
  <dcterms:created xsi:type="dcterms:W3CDTF">2006-04-12T08:52:53Z</dcterms:created>
  <dcterms:modified xsi:type="dcterms:W3CDTF">2007-05-29T12:00:13Z</dcterms:modified>
  <cp:category/>
  <cp:version/>
  <cp:contentType/>
  <cp:contentStatus/>
</cp:coreProperties>
</file>